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97439A69-2865-4776-8289-4D5DD8CA9229}" xr6:coauthVersionLast="43" xr6:coauthVersionMax="43" xr10:uidLastSave="{00000000-0000-0000-0000-000000000000}"/>
  <bookViews>
    <workbookView xWindow="5760" yWindow="3396" windowWidth="17280" windowHeight="8964" activeTab="2" xr2:uid="{2B37A3A3-E1D3-46BC-8EB7-A5D36642311E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G21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/>
  <c r="D25" i="2"/>
  <c r="E25" i="2"/>
  <c r="G25" i="2"/>
  <c r="F25" i="2" s="1"/>
  <c r="K25" i="2" s="1"/>
  <c r="H25" i="2"/>
  <c r="I25" i="2"/>
  <c r="J25" i="2"/>
  <c r="F26" i="2"/>
  <c r="K26" i="2"/>
  <c r="F27" i="2"/>
  <c r="K27" i="2"/>
  <c r="F28" i="2"/>
  <c r="K28" i="2"/>
  <c r="F29" i="2"/>
  <c r="K29" i="2"/>
  <c r="D31" i="2"/>
  <c r="E31" i="2"/>
  <c r="G31" i="2"/>
  <c r="F31" i="2" s="1"/>
  <c r="K31" i="2" s="1"/>
  <c r="H31" i="2"/>
  <c r="H30" i="2" s="1"/>
  <c r="I31" i="2"/>
  <c r="J31" i="2"/>
  <c r="F32" i="2"/>
  <c r="K32" i="2"/>
  <c r="F33" i="2"/>
  <c r="K33" i="2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J34" i="2" s="1"/>
  <c r="F36" i="2"/>
  <c r="K36" i="2"/>
  <c r="F37" i="2"/>
  <c r="K37" i="2"/>
  <c r="F38" i="2"/>
  <c r="K38" i="2"/>
  <c r="F39" i="2"/>
  <c r="K39" i="2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/>
  <c r="D46" i="2"/>
  <c r="D45" i="2" s="1"/>
  <c r="D44" i="2" s="1"/>
  <c r="E46" i="2"/>
  <c r="E45" i="2" s="1"/>
  <c r="E44" i="2" s="1"/>
  <c r="G46" i="2"/>
  <c r="F46" i="2" s="1"/>
  <c r="K46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49" i="2"/>
  <c r="E49" i="2"/>
  <c r="G49" i="2"/>
  <c r="F49" i="2" s="1"/>
  <c r="K49" i="2" s="1"/>
  <c r="H49" i="2"/>
  <c r="I49" i="2"/>
  <c r="J49" i="2"/>
  <c r="F50" i="2"/>
  <c r="K50" i="2"/>
  <c r="F51" i="2"/>
  <c r="K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H23" i="1"/>
  <c r="H22" i="1" s="1"/>
  <c r="H21" i="1" s="1"/>
  <c r="I23" i="1"/>
  <c r="I22" i="1" s="1"/>
  <c r="I21" i="1" s="1"/>
  <c r="J23" i="1"/>
  <c r="J22" i="1" s="1"/>
  <c r="J21" i="1" s="1"/>
  <c r="K23" i="1"/>
  <c r="F24" i="1"/>
  <c r="K24" i="1" s="1"/>
  <c r="F25" i="1"/>
  <c r="K25" i="1"/>
  <c r="D26" i="1"/>
  <c r="E26" i="1"/>
  <c r="G26" i="1"/>
  <c r="F26" i="1" s="1"/>
  <c r="H26" i="1"/>
  <c r="I26" i="1"/>
  <c r="J26" i="1"/>
  <c r="K26" i="1"/>
  <c r="F27" i="1"/>
  <c r="K27" i="1" s="1"/>
  <c r="F28" i="1"/>
  <c r="K28" i="1"/>
  <c r="F29" i="1"/>
  <c r="K29" i="1" s="1"/>
  <c r="F30" i="1"/>
  <c r="K30" i="1"/>
  <c r="D32" i="1"/>
  <c r="E32" i="1"/>
  <c r="G32" i="1"/>
  <c r="F32" i="1" s="1"/>
  <c r="H32" i="1"/>
  <c r="I32" i="1"/>
  <c r="J32" i="1"/>
  <c r="K32" i="1"/>
  <c r="F33" i="1"/>
  <c r="K33" i="1" s="1"/>
  <c r="F34" i="1"/>
  <c r="K34" i="1"/>
  <c r="D36" i="1"/>
  <c r="D35" i="1" s="1"/>
  <c r="E36" i="1"/>
  <c r="E35" i="1" s="1"/>
  <c r="G36" i="1"/>
  <c r="F36" i="1" s="1"/>
  <c r="H36" i="1"/>
  <c r="H35" i="1" s="1"/>
  <c r="I36" i="1"/>
  <c r="I35" i="1" s="1"/>
  <c r="J36" i="1"/>
  <c r="J35" i="1" s="1"/>
  <c r="K36" i="1"/>
  <c r="F37" i="1"/>
  <c r="K37" i="1" s="1"/>
  <c r="F38" i="1"/>
  <c r="K38" i="1"/>
  <c r="F39" i="1"/>
  <c r="K39" i="1" s="1"/>
  <c r="F40" i="1"/>
  <c r="K40" i="1"/>
  <c r="D42" i="1"/>
  <c r="D41" i="1" s="1"/>
  <c r="E42" i="1"/>
  <c r="E41" i="1" s="1"/>
  <c r="G42" i="1"/>
  <c r="F42" i="1" s="1"/>
  <c r="H42" i="1"/>
  <c r="H41" i="1" s="1"/>
  <c r="I42" i="1"/>
  <c r="I41" i="1" s="1"/>
  <c r="J42" i="1"/>
  <c r="J41" i="1" s="1"/>
  <c r="K42" i="1"/>
  <c r="F43" i="1"/>
  <c r="K43" i="1" s="1"/>
  <c r="E46" i="1"/>
  <c r="E45" i="1" s="1"/>
  <c r="E44" i="1" s="1"/>
  <c r="I46" i="1"/>
  <c r="I45" i="1" s="1"/>
  <c r="D47" i="1"/>
  <c r="D46" i="1" s="1"/>
  <c r="D45" i="1" s="1"/>
  <c r="E47" i="1"/>
  <c r="G47" i="1"/>
  <c r="G46" i="1" s="1"/>
  <c r="H47" i="1"/>
  <c r="F47" i="1" s="1"/>
  <c r="K47" i="1" s="1"/>
  <c r="I47" i="1"/>
  <c r="J47" i="1"/>
  <c r="J46" i="1" s="1"/>
  <c r="J45" i="1" s="1"/>
  <c r="F48" i="1"/>
  <c r="K48" i="1"/>
  <c r="D50" i="1"/>
  <c r="E50" i="1"/>
  <c r="E49" i="1" s="1"/>
  <c r="G50" i="1"/>
  <c r="F50" i="1" s="1"/>
  <c r="H50" i="1"/>
  <c r="I50" i="1"/>
  <c r="J50" i="1"/>
  <c r="J49" i="1" s="1"/>
  <c r="K50" i="1"/>
  <c r="F51" i="1"/>
  <c r="K51" i="1" s="1"/>
  <c r="F52" i="1"/>
  <c r="K52" i="1"/>
  <c r="F53" i="1"/>
  <c r="K53" i="1" s="1"/>
  <c r="E54" i="1"/>
  <c r="D55" i="1"/>
  <c r="D54" i="1" s="1"/>
  <c r="E55" i="1"/>
  <c r="G55" i="1"/>
  <c r="G54" i="1" s="1"/>
  <c r="H55" i="1"/>
  <c r="F55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 s="1"/>
  <c r="E63" i="1"/>
  <c r="E64" i="1"/>
  <c r="D65" i="1"/>
  <c r="D64" i="1" s="1"/>
  <c r="D63" i="1" s="1"/>
  <c r="E65" i="1"/>
  <c r="G65" i="1"/>
  <c r="G64" i="1" s="1"/>
  <c r="H65" i="1"/>
  <c r="F65" i="1" s="1"/>
  <c r="I65" i="1"/>
  <c r="I64" i="1" s="1"/>
  <c r="I63" i="1" s="1"/>
  <c r="J65" i="1"/>
  <c r="J64" i="1" s="1"/>
  <c r="J63" i="1" s="1"/>
  <c r="F66" i="1"/>
  <c r="K66" i="1"/>
  <c r="G12" i="3" l="1"/>
  <c r="H13" i="2"/>
  <c r="J48" i="2"/>
  <c r="J43" i="2" s="1"/>
  <c r="E48" i="2"/>
  <c r="E43" i="2" s="1"/>
  <c r="J30" i="2"/>
  <c r="J13" i="2" s="1"/>
  <c r="J12" i="2" s="1"/>
  <c r="J11" i="2" s="1"/>
  <c r="E30" i="2"/>
  <c r="E13" i="2" s="1"/>
  <c r="H48" i="2"/>
  <c r="H43" i="2" s="1"/>
  <c r="G60" i="2"/>
  <c r="G20" i="2"/>
  <c r="F20" i="2" s="1"/>
  <c r="K20" i="2" s="1"/>
  <c r="F21" i="2"/>
  <c r="K21" i="2" s="1"/>
  <c r="I48" i="2"/>
  <c r="I43" i="2" s="1"/>
  <c r="D48" i="2"/>
  <c r="D43" i="2" s="1"/>
  <c r="I30" i="2"/>
  <c r="I13" i="2" s="1"/>
  <c r="I12" i="2" s="1"/>
  <c r="I11" i="2" s="1"/>
  <c r="D30" i="2"/>
  <c r="D13" i="2" s="1"/>
  <c r="G34" i="2"/>
  <c r="F34" i="2" s="1"/>
  <c r="K34" i="2" s="1"/>
  <c r="F22" i="2"/>
  <c r="K22" i="2" s="1"/>
  <c r="G53" i="2"/>
  <c r="F53" i="2" s="1"/>
  <c r="K53" i="2" s="1"/>
  <c r="G45" i="2"/>
  <c r="G40" i="2"/>
  <c r="F40" i="2" s="1"/>
  <c r="K40" i="2" s="1"/>
  <c r="G15" i="2"/>
  <c r="I31" i="1"/>
  <c r="H14" i="1"/>
  <c r="K65" i="1"/>
  <c r="D49" i="1"/>
  <c r="J44" i="1"/>
  <c r="G35" i="1"/>
  <c r="F35" i="1" s="1"/>
  <c r="K35" i="1" s="1"/>
  <c r="J14" i="1"/>
  <c r="E14" i="1"/>
  <c r="E13" i="1" s="1"/>
  <c r="D31" i="1"/>
  <c r="D14" i="1" s="1"/>
  <c r="D13" i="1" s="1"/>
  <c r="K55" i="1"/>
  <c r="I49" i="1"/>
  <c r="I44" i="1" s="1"/>
  <c r="F46" i="1"/>
  <c r="K46" i="1" s="1"/>
  <c r="G45" i="1"/>
  <c r="H31" i="1"/>
  <c r="G63" i="1"/>
  <c r="G60" i="1"/>
  <c r="F60" i="1" s="1"/>
  <c r="K60" i="1" s="1"/>
  <c r="G49" i="1"/>
  <c r="D44" i="1"/>
  <c r="G41" i="1"/>
  <c r="F41" i="1" s="1"/>
  <c r="K41" i="1" s="1"/>
  <c r="J31" i="1"/>
  <c r="E31" i="1"/>
  <c r="G22" i="1"/>
  <c r="I14" i="1"/>
  <c r="G16" i="1"/>
  <c r="H54" i="1"/>
  <c r="F54" i="1" s="1"/>
  <c r="K54" i="1" s="1"/>
  <c r="H64" i="1"/>
  <c r="H63" i="1" s="1"/>
  <c r="H46" i="1"/>
  <c r="H45" i="1" s="1"/>
  <c r="F12" i="3" l="1"/>
  <c r="K12" i="3" s="1"/>
  <c r="G11" i="3"/>
  <c r="F11" i="3" s="1"/>
  <c r="K11" i="3" s="1"/>
  <c r="D12" i="2"/>
  <c r="D11" i="2" s="1"/>
  <c r="E12" i="2"/>
  <c r="E11" i="2" s="1"/>
  <c r="G48" i="2"/>
  <c r="F48" i="2" s="1"/>
  <c r="K48" i="2" s="1"/>
  <c r="F45" i="2"/>
  <c r="K45" i="2" s="1"/>
  <c r="G44" i="2"/>
  <c r="H12" i="2"/>
  <c r="H11" i="2" s="1"/>
  <c r="F60" i="2"/>
  <c r="K60" i="2" s="1"/>
  <c r="G59" i="2"/>
  <c r="F59" i="2" s="1"/>
  <c r="K59" i="2" s="1"/>
  <c r="F15" i="2"/>
  <c r="K15" i="2" s="1"/>
  <c r="G14" i="2"/>
  <c r="G30" i="2"/>
  <c r="F30" i="2" s="1"/>
  <c r="K30" i="2" s="1"/>
  <c r="D11" i="1"/>
  <c r="D12" i="1"/>
  <c r="I13" i="1"/>
  <c r="F45" i="1"/>
  <c r="K45" i="1" s="1"/>
  <c r="G44" i="1"/>
  <c r="F22" i="1"/>
  <c r="K22" i="1" s="1"/>
  <c r="G21" i="1"/>
  <c r="F21" i="1" s="1"/>
  <c r="K21" i="1" s="1"/>
  <c r="F63" i="1"/>
  <c r="K63" i="1" s="1"/>
  <c r="E11" i="1"/>
  <c r="E12" i="1"/>
  <c r="F16" i="1"/>
  <c r="K16" i="1" s="1"/>
  <c r="G15" i="1"/>
  <c r="F49" i="1"/>
  <c r="K49" i="1" s="1"/>
  <c r="F64" i="1"/>
  <c r="K64" i="1" s="1"/>
  <c r="J13" i="1"/>
  <c r="H49" i="1"/>
  <c r="H44" i="1"/>
  <c r="H13" i="1" s="1"/>
  <c r="G31" i="1"/>
  <c r="F31" i="1" s="1"/>
  <c r="K31" i="1" s="1"/>
  <c r="F14" i="2" l="1"/>
  <c r="K14" i="2" s="1"/>
  <c r="G13" i="2"/>
  <c r="F44" i="2"/>
  <c r="K44" i="2" s="1"/>
  <c r="G43" i="2"/>
  <c r="F43" i="2" s="1"/>
  <c r="K43" i="2" s="1"/>
  <c r="H11" i="1"/>
  <c r="H12" i="1"/>
  <c r="I11" i="1"/>
  <c r="I12" i="1"/>
  <c r="J12" i="1"/>
  <c r="J11" i="1"/>
  <c r="F15" i="1"/>
  <c r="K15" i="1" s="1"/>
  <c r="G14" i="1"/>
  <c r="F44" i="1"/>
  <c r="K44" i="1" s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<sst xmlns="http://schemas.openxmlformats.org/spreadsheetml/2006/main" count="411" uniqueCount="217">
  <si>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</si>
  <si>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</si>
  <si>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</si>
  <si>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</si>
  <si>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</si>
  <si>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</si>
  <si>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</si>
  <si>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</si>
  <si>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</si>
  <si>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</si>
  <si>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</si>
  <si>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</si>
  <si>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</si>
  <si>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</si>
  <si>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</si>
  <si>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</si>
  <si>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</si>
  <si>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</si>
  <si>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</si>
  <si>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</si>
  <si>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</si>
  <si>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</si>
  <si>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</si>
  <si>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</si>
  <si>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</si>
  <si>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</si>
  <si>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</si>
  <si>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</si>
  <si>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</si>
  <si>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</si>
  <si>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</si>
  <si>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</si>
  <si>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</si>
  <si>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</si>
  <si>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</si>
  <si>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</si>
  <si>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</si>
  <si>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</si>
  <si>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</si>
  <si>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</si>
  <si>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</si>
  <si>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</si>
  <si>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</si>
  <si>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</si>
  <si>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</si>
  <si>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</si>
  <si>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</si>
  <si>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</si>
  <si>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</si>
  <si>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</si>
  <si>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</si>
  <si>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</si>
  <si>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</si>
  <si>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</si>
  <si>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</si>
  <si>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</si>
  <si>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</si>
  <si>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</si>
  <si>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</si>
  <si>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</si>
  <si>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</si>
  <si>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</si>
  <si>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</si>
  <si>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</si>
  <si>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</si>
  <si>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</si>
  <si>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</si>
  <si>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</si>
  <si>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</si>
  <si>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</si>
  <si>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</si>
  <si>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</si>
  <si>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</si>
  <si>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</si>
  <si>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</si>
  <si>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</si>
  <si>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</si>
  <si>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</si>
  <si>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</si>
  <si>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</si>
  <si>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</si>
  <si>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</si>
  <si>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</si>
  <si>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</si>
  <si>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</si>
  <si>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</si>
  <si>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</si>
  <si>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</si>
  <si>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</si>
  <si>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</si>
  <si>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</si>
  <si>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</si>
  <si>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</si>
  <si>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</si>
  <si>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</si>
  <si>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</si>
  <si>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</si>
  <si>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</si>
  <si>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</si>
  <si>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</si>
  <si>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</si>
  <si>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</si>
  <si>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</si>
  <si>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</si>
  <si>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</si>
  <si>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</si>
  <si>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</si>
  <si>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</si>
  <si>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</si>
  <si>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</si>
  <si>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</si>
  <si>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</si>
  <si>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</si>
  <si>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</si>
  <si>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</si>
  <si>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</si>
  <si>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</si>
  <si>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</si>
  <si>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</si>
  <si>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</si>
  <si>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</si>
  <si>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</si>
  <si>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</si>
  <si>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</si>
  <si>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</si>
  <si>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</si>
  <si>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</si>
  <si>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</si>
  <si>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</si>
  <si>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</si>
  <si>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</si>
  <si>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</si>
  <si>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</si>
  <si>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</si>
  <si>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</si>
  <si>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</si>
  <si>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</si>
  <si>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</si>
  <si>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</si>
  <si>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</si>
  <si>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</si>
  <si>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</si>
  <si>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75</t>
  </si>
  <si>
    <t>Venituri din recuperarea cheltuielilor de judecata, imputatii si despagubiri</t>
  </si>
  <si>
    <t>33.02.28</t>
  </si>
  <si>
    <t>77</t>
  </si>
  <si>
    <t>Alte venituri din prestari de servicii si alte activitati</t>
  </si>
  <si>
    <t>33.02.50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</si>
  <si>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</si>
  <si>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</si>
  <si>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</si>
  <si>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</si>
  <si>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</si>
  <si>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</si>
  <si>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</si>
  <si>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</si>
  <si>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</si>
  <si>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</si>
  <si>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</si>
  <si>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</si>
  <si>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92</t>
  </si>
  <si>
    <t>Taxe speciale</t>
  </si>
  <si>
    <t>36.02.06</t>
  </si>
  <si>
    <t>102</t>
  </si>
  <si>
    <t>Alte venituri</t>
  </si>
  <si>
    <t>36.02.50</t>
  </si>
  <si>
    <t>116</t>
  </si>
  <si>
    <t>III. OPERAŢIUNI FINANCIARE (cod 40.02+41.02)</t>
  </si>
  <si>
    <t>00.16</t>
  </si>
  <si>
    <t>117</t>
  </si>
  <si>
    <t>Încasări din rambursarea împrumuturilor acordate (cod 40.02.06+40.02.07+40.02.10+40.02.11+40.02.13+40.02.14+40.02.16+40.02.50)</t>
  </si>
  <si>
    <t>40.02</t>
  </si>
  <si>
    <t>123</t>
  </si>
  <si>
    <t>Sume din excedentul bugetului local utilizate pentru finantarea cheltuielilor sectiunii de dezvoltare</t>
  </si>
  <si>
    <t>40.02.14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</si>
  <si>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</si>
  <si>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</si>
  <si>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</si>
  <si>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</si>
  <si>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</si>
  <si>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</si>
  <si>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</si>
  <si>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</si>
  <si>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</si>
  <si>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</si>
  <si>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</si>
  <si>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</si>
  <si>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</si>
  <si>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</si>
  <si>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</si>
  <si>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</si>
  <si>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</si>
  <si>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</si>
  <si>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</si>
  <si>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</si>
  <si>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</si>
  <si>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</si>
  <si>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</si>
  <si>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</si>
  <si>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</si>
  <si>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</si>
  <si>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</si>
  <si>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57</t>
  </si>
  <si>
    <t>58</t>
  </si>
  <si>
    <t>65</t>
  </si>
  <si>
    <t>66</t>
  </si>
  <si>
    <t>73</t>
  </si>
  <si>
    <t>79</t>
  </si>
  <si>
    <t>80</t>
  </si>
  <si>
    <t>86</t>
  </si>
  <si>
    <t>90</t>
  </si>
  <si>
    <t>95</t>
  </si>
  <si>
    <t>110</t>
  </si>
  <si>
    <t>111</t>
  </si>
  <si>
    <t>112</t>
  </si>
  <si>
    <t>Cont de executie - Venituri - Bugetul local - sectiunea dezvoltare</t>
  </si>
  <si>
    <t>VENITURILE SECŢIUNII DE DEZVOLTARE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</si>
</sst>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A6074-F14A-4C76-8179-EE957B733ABD}">
  <dimension ref="A1:T135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D13+D60+D63</f>
        <v>0</v>
      </c>
      <c r="E11" s="11">
        <f>E13+E60+E63</f>
        <v>0</v>
      </c>
      <c r="F11" s="11">
        <f>G11+H11</f>
        <v>2204441</v>
      </c>
      <c r="G11" s="11">
        <f>G13+G60+G63</f>
        <v>1221007</v>
      </c>
      <c r="H11" s="11">
        <f>H13+H60+H63</f>
        <v>983434</v>
      </c>
      <c r="I11" s="11">
        <f>I13+I60+I63</f>
        <v>771032</v>
      </c>
      <c r="J11" s="11">
        <f>J13+J60+J63</f>
        <v>0</v>
      </c>
      <c r="K11" s="11">
        <f>F11-I11-J11</f>
        <v>1433409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D13-D32+D60</f>
        <v>0</v>
      </c>
      <c r="E12" s="11">
        <f>E13-E32+E60</f>
        <v>0</v>
      </c>
      <c r="F12" s="11">
        <f>G12+H12</f>
        <v>1726601</v>
      </c>
      <c r="G12" s="11">
        <f>G13-G32+G60</f>
        <v>1221007</v>
      </c>
      <c r="H12" s="11">
        <f>H13-H32+H60</f>
        <v>505594</v>
      </c>
      <c r="I12" s="11">
        <f>I13-I32+I60</f>
        <v>293192</v>
      </c>
      <c r="J12" s="11">
        <f>J13-J32+J60</f>
        <v>0</v>
      </c>
      <c r="K12" s="11">
        <f>F12-I12-J12</f>
        <v>1433409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D14+D44</f>
        <v>0</v>
      </c>
      <c r="E13" s="11">
        <f>E14+E44</f>
        <v>0</v>
      </c>
      <c r="F13" s="11">
        <f>G13+H13</f>
        <v>2175027</v>
      </c>
      <c r="G13" s="11">
        <f>G14+G44</f>
        <v>1221007</v>
      </c>
      <c r="H13" s="11">
        <f>H14+H44</f>
        <v>954020</v>
      </c>
      <c r="I13" s="11">
        <f>I14+I44</f>
        <v>741618</v>
      </c>
      <c r="J13" s="11">
        <f>J14+J44</f>
        <v>0</v>
      </c>
      <c r="K13" s="11">
        <f>F13-I13-J13</f>
        <v>1433409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D15+D21+D31+D41</f>
        <v>0</v>
      </c>
      <c r="E14" s="11">
        <f>E15+E21+E31+E41</f>
        <v>0</v>
      </c>
      <c r="F14" s="11">
        <f>G14+H14</f>
        <v>1731144</v>
      </c>
      <c r="G14" s="11">
        <f>G15+G21+G31+G41</f>
        <v>854089</v>
      </c>
      <c r="H14" s="11">
        <f>H15+H21+H31+H41</f>
        <v>877055</v>
      </c>
      <c r="I14" s="11">
        <f>I15+I21+I31+I41</f>
        <v>705474</v>
      </c>
      <c r="J14" s="11">
        <f>J15+J21+J31+J41</f>
        <v>0</v>
      </c>
      <c r="K14" s="11">
        <f>F14-I14-J14</f>
        <v>1025670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32036</v>
      </c>
      <c r="G15" s="11">
        <f>+G16</f>
        <v>0</v>
      </c>
      <c r="H15" s="11">
        <f>+H16</f>
        <v>32036</v>
      </c>
      <c r="I15" s="11">
        <f>+I16</f>
        <v>32036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32036</v>
      </c>
      <c r="G16" s="11">
        <f>G17+G19</f>
        <v>0</v>
      </c>
      <c r="H16" s="11">
        <f>H17+H19</f>
        <v>32036</v>
      </c>
      <c r="I16" s="11">
        <f>I17+I19</f>
        <v>32036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270</v>
      </c>
      <c r="G17" s="11">
        <f>+G18</f>
        <v>0</v>
      </c>
      <c r="H17" s="11">
        <f>+H18</f>
        <v>270</v>
      </c>
      <c r="I17" s="11">
        <f>+I18</f>
        <v>270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270</v>
      </c>
      <c r="G18" s="11">
        <v>0</v>
      </c>
      <c r="H18" s="11">
        <v>270</v>
      </c>
      <c r="I18" s="11">
        <v>270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31766</v>
      </c>
      <c r="G19" s="11">
        <f>G20</f>
        <v>0</v>
      </c>
      <c r="H19" s="11">
        <f>H20</f>
        <v>31766</v>
      </c>
      <c r="I19" s="11">
        <f>I20</f>
        <v>31766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31766</v>
      </c>
      <c r="G20" s="11">
        <v>0</v>
      </c>
      <c r="H20" s="11">
        <v>31766</v>
      </c>
      <c r="I20" s="11">
        <v>31766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1135462</v>
      </c>
      <c r="G21" s="11">
        <f>G22</f>
        <v>831604</v>
      </c>
      <c r="H21" s="11">
        <f>H22</f>
        <v>303858</v>
      </c>
      <c r="I21" s="11">
        <f>I22</f>
        <v>170792</v>
      </c>
      <c r="J21" s="11">
        <f>J22</f>
        <v>0</v>
      </c>
      <c r="K21" s="11">
        <f>F21-I21-J21</f>
        <v>964670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1135462</v>
      </c>
      <c r="G22" s="11">
        <f>G23+G26+G30</f>
        <v>831604</v>
      </c>
      <c r="H22" s="11">
        <f>H23+H26+H30</f>
        <v>303858</v>
      </c>
      <c r="I22" s="11">
        <f>I23+I26+I30</f>
        <v>170792</v>
      </c>
      <c r="J22" s="11">
        <f>J23+J26+J30</f>
        <v>0</v>
      </c>
      <c r="K22" s="11">
        <f>F22-I22-J22</f>
        <v>964670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377163</v>
      </c>
      <c r="G23" s="11">
        <f>G24+G25</f>
        <v>314015</v>
      </c>
      <c r="H23" s="11">
        <f>H24+H25</f>
        <v>63148</v>
      </c>
      <c r="I23" s="11">
        <f>I24+I25</f>
        <v>21826</v>
      </c>
      <c r="J23" s="11">
        <f>J24+J25</f>
        <v>0</v>
      </c>
      <c r="K23" s="11">
        <f>F23-I23-J23</f>
        <v>355337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56570</v>
      </c>
      <c r="G24" s="11">
        <v>28939</v>
      </c>
      <c r="H24" s="11">
        <v>27631</v>
      </c>
      <c r="I24" s="11">
        <v>19542</v>
      </c>
      <c r="J24" s="11">
        <v>0</v>
      </c>
      <c r="K24" s="11">
        <f>F24-I24-J24</f>
        <v>37028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320593</v>
      </c>
      <c r="G25" s="11">
        <v>285076</v>
      </c>
      <c r="H25" s="11">
        <v>35517</v>
      </c>
      <c r="I25" s="11">
        <v>2284</v>
      </c>
      <c r="J25" s="11">
        <v>0</v>
      </c>
      <c r="K25" s="11">
        <f>F25-I25-J25</f>
        <v>318309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756242</v>
      </c>
      <c r="G26" s="11">
        <f>G27+G28+G29</f>
        <v>517589</v>
      </c>
      <c r="H26" s="11">
        <f>H27+H28+H29</f>
        <v>238653</v>
      </c>
      <c r="I26" s="11">
        <f>I27+I28+I29</f>
        <v>146909</v>
      </c>
      <c r="J26" s="11">
        <f>J27+J28+J29</f>
        <v>0</v>
      </c>
      <c r="K26" s="11">
        <f>F26-I26-J26</f>
        <v>609333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121289</v>
      </c>
      <c r="G27" s="11">
        <v>73753</v>
      </c>
      <c r="H27" s="11">
        <v>47536</v>
      </c>
      <c r="I27" s="11">
        <v>31200</v>
      </c>
      <c r="J27" s="11">
        <v>0</v>
      </c>
      <c r="K27" s="11">
        <f>F27-I27-J27</f>
        <v>90089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17176</v>
      </c>
      <c r="G28" s="11">
        <v>13040</v>
      </c>
      <c r="H28" s="11">
        <v>4136</v>
      </c>
      <c r="I28" s="11">
        <v>96</v>
      </c>
      <c r="J28" s="11">
        <v>0</v>
      </c>
      <c r="K28" s="11">
        <f>F28-I28-J28</f>
        <v>17080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617777</v>
      </c>
      <c r="G29" s="11">
        <v>430796</v>
      </c>
      <c r="H29" s="11">
        <v>186981</v>
      </c>
      <c r="I29" s="11">
        <v>115613</v>
      </c>
      <c r="J29" s="11">
        <v>0</v>
      </c>
      <c r="K29" s="11">
        <f>F29-I29-J29</f>
        <v>502164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2057</v>
      </c>
      <c r="G30" s="11">
        <v>0</v>
      </c>
      <c r="H30" s="11">
        <v>2057</v>
      </c>
      <c r="I30" s="11">
        <v>2057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557843</v>
      </c>
      <c r="G31" s="11">
        <f>G32+G35</f>
        <v>22239</v>
      </c>
      <c r="H31" s="11">
        <f>H32+H35</f>
        <v>535604</v>
      </c>
      <c r="I31" s="11">
        <f>I32+I35</f>
        <v>501583</v>
      </c>
      <c r="J31" s="11">
        <f>J32+J35</f>
        <v>0</v>
      </c>
      <c r="K31" s="11">
        <f>F31-I31-J31</f>
        <v>56260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477000</v>
      </c>
      <c r="G32" s="11">
        <f>+G33+G34</f>
        <v>0</v>
      </c>
      <c r="H32" s="11">
        <f>+H33+H34</f>
        <v>477000</v>
      </c>
      <c r="I32" s="11">
        <f>+I33+I34</f>
        <v>477000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132000</v>
      </c>
      <c r="G33" s="11">
        <v>0</v>
      </c>
      <c r="H33" s="11">
        <v>132000</v>
      </c>
      <c r="I33" s="11">
        <v>132000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345000</v>
      </c>
      <c r="G34" s="11">
        <v>0</v>
      </c>
      <c r="H34" s="11">
        <v>345000</v>
      </c>
      <c r="I34" s="11">
        <v>345000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D36+D39+D40</f>
        <v>0</v>
      </c>
      <c r="E35" s="11">
        <f>E36+E39+E40</f>
        <v>0</v>
      </c>
      <c r="F35" s="11">
        <f>G35+H35</f>
        <v>80843</v>
      </c>
      <c r="G35" s="11">
        <f>G36+G39+G40</f>
        <v>22239</v>
      </c>
      <c r="H35" s="11">
        <f>H36+H39+H40</f>
        <v>58604</v>
      </c>
      <c r="I35" s="11">
        <f>I36+I39+I40</f>
        <v>24583</v>
      </c>
      <c r="J35" s="11">
        <f>J36+J39+J40</f>
        <v>0</v>
      </c>
      <c r="K35" s="11">
        <f>F35-I35-J35</f>
        <v>56260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78942</v>
      </c>
      <c r="G36" s="11">
        <f>G37+G38</f>
        <v>21057</v>
      </c>
      <c r="H36" s="11">
        <f>H37+H38</f>
        <v>57885</v>
      </c>
      <c r="I36" s="11">
        <f>I37+I38</f>
        <v>23952</v>
      </c>
      <c r="J36" s="11">
        <f>J37+J38</f>
        <v>0</v>
      </c>
      <c r="K36" s="11">
        <f>F36-I36-J36</f>
        <v>54990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66813</v>
      </c>
      <c r="G37" s="11">
        <v>16999</v>
      </c>
      <c r="H37" s="11">
        <v>49814</v>
      </c>
      <c r="I37" s="11">
        <v>22412</v>
      </c>
      <c r="J37" s="11">
        <v>0</v>
      </c>
      <c r="K37" s="11">
        <f>F37-I37-J37</f>
        <v>44401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12129</v>
      </c>
      <c r="G38" s="11">
        <v>4058</v>
      </c>
      <c r="H38" s="11">
        <v>8071</v>
      </c>
      <c r="I38" s="11">
        <v>1540</v>
      </c>
      <c r="J38" s="11">
        <v>0</v>
      </c>
      <c r="K38" s="11">
        <f>F38-I38-J38</f>
        <v>10589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109</v>
      </c>
      <c r="G39" s="11">
        <v>0</v>
      </c>
      <c r="H39" s="11">
        <v>109</v>
      </c>
      <c r="I39" s="11">
        <v>109</v>
      </c>
      <c r="J39" s="11">
        <v>0</v>
      </c>
      <c r="K39" s="11">
        <f>F39-I39-J39</f>
        <v>0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1792</v>
      </c>
      <c r="G40" s="11">
        <v>1182</v>
      </c>
      <c r="H40" s="11">
        <v>610</v>
      </c>
      <c r="I40" s="11">
        <v>522</v>
      </c>
      <c r="J40" s="11">
        <v>0</v>
      </c>
      <c r="K40" s="11">
        <f>F40-I40-J40</f>
        <v>1270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5803</v>
      </c>
      <c r="G41" s="11">
        <f>G42</f>
        <v>246</v>
      </c>
      <c r="H41" s="11">
        <f>H42</f>
        <v>5557</v>
      </c>
      <c r="I41" s="11">
        <f>I42</f>
        <v>1063</v>
      </c>
      <c r="J41" s="11">
        <f>J42</f>
        <v>0</v>
      </c>
      <c r="K41" s="11">
        <f>F41-I41-J41</f>
        <v>4740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5803</v>
      </c>
      <c r="G42" s="11">
        <f>G43</f>
        <v>246</v>
      </c>
      <c r="H42" s="11">
        <f>H43</f>
        <v>5557</v>
      </c>
      <c r="I42" s="11">
        <f>I43</f>
        <v>1063</v>
      </c>
      <c r="J42" s="11">
        <f>J43</f>
        <v>0</v>
      </c>
      <c r="K42" s="11">
        <f>F42-I42-J42</f>
        <v>4740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5803</v>
      </c>
      <c r="G43" s="11">
        <v>246</v>
      </c>
      <c r="H43" s="11">
        <v>5557</v>
      </c>
      <c r="I43" s="11">
        <v>1063</v>
      </c>
      <c r="J43" s="11">
        <v>0</v>
      </c>
      <c r="K43" s="11">
        <f>F43-I43-J43</f>
        <v>4740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D45+D49</f>
        <v>0</v>
      </c>
      <c r="E44" s="11">
        <f>E45+E49</f>
        <v>0</v>
      </c>
      <c r="F44" s="11">
        <f>G44+H44</f>
        <v>443883</v>
      </c>
      <c r="G44" s="11">
        <f>G45+G49</f>
        <v>366918</v>
      </c>
      <c r="H44" s="11">
        <f>H45+H49</f>
        <v>76965</v>
      </c>
      <c r="I44" s="11">
        <f>I45+I49</f>
        <v>36144</v>
      </c>
      <c r="J44" s="11">
        <f>J45+J49</f>
        <v>0</v>
      </c>
      <c r="K44" s="11">
        <f>F44-I44-J44</f>
        <v>407739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0</v>
      </c>
      <c r="E45" s="11">
        <f>E46</f>
        <v>0</v>
      </c>
      <c r="F45" s="11">
        <f>G45+H45</f>
        <v>57522</v>
      </c>
      <c r="G45" s="11">
        <f>G46</f>
        <v>12889</v>
      </c>
      <c r="H45" s="11">
        <f>H46</f>
        <v>44633</v>
      </c>
      <c r="I45" s="11">
        <f>I46</f>
        <v>6244</v>
      </c>
      <c r="J45" s="11">
        <f>J46</f>
        <v>0</v>
      </c>
      <c r="K45" s="11">
        <f>F45-I45-J45</f>
        <v>51278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f>+D47</f>
        <v>0</v>
      </c>
      <c r="E46" s="11">
        <f>+E47</f>
        <v>0</v>
      </c>
      <c r="F46" s="11">
        <f>G46+H46</f>
        <v>57522</v>
      </c>
      <c r="G46" s="11">
        <f>+G47</f>
        <v>12889</v>
      </c>
      <c r="H46" s="11">
        <f>+H47</f>
        <v>44633</v>
      </c>
      <c r="I46" s="11">
        <f>+I47</f>
        <v>6244</v>
      </c>
      <c r="J46" s="11">
        <f>+J47</f>
        <v>0</v>
      </c>
      <c r="K46" s="11">
        <f>F46-I46-J46</f>
        <v>51278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0</v>
      </c>
      <c r="E47" s="11">
        <f>E48</f>
        <v>0</v>
      </c>
      <c r="F47" s="11">
        <f>G47+H47</f>
        <v>57522</v>
      </c>
      <c r="G47" s="11">
        <f>G48</f>
        <v>12889</v>
      </c>
      <c r="H47" s="11">
        <f>H48</f>
        <v>44633</v>
      </c>
      <c r="I47" s="11">
        <f>I48</f>
        <v>6244</v>
      </c>
      <c r="J47" s="11">
        <f>J48</f>
        <v>0</v>
      </c>
      <c r="K47" s="11">
        <f>F47-I47-J47</f>
        <v>51278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f>G48+H48</f>
        <v>57522</v>
      </c>
      <c r="G48" s="11">
        <v>12889</v>
      </c>
      <c r="H48" s="11">
        <v>44633</v>
      </c>
      <c r="I48" s="11">
        <v>6244</v>
      </c>
      <c r="J48" s="11">
        <v>0</v>
      </c>
      <c r="K48" s="11">
        <f>F48-I48-J48</f>
        <v>51278</v>
      </c>
    </row>
    <row r="49" spans="1:11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D50+D54+D57</f>
        <v>0</v>
      </c>
      <c r="E49" s="11">
        <f>E50+E54+E57</f>
        <v>0</v>
      </c>
      <c r="F49" s="11">
        <f>G49+H49</f>
        <v>386361</v>
      </c>
      <c r="G49" s="11">
        <f>G50+G54+G57</f>
        <v>354029</v>
      </c>
      <c r="H49" s="11">
        <f>H50+H54+H57</f>
        <v>32332</v>
      </c>
      <c r="I49" s="11">
        <f>I50+I54+I57</f>
        <v>29900</v>
      </c>
      <c r="J49" s="11">
        <f>J50+J54+J57</f>
        <v>0</v>
      </c>
      <c r="K49" s="11">
        <f>F49-I49-J49</f>
        <v>356461</v>
      </c>
    </row>
    <row r="50" spans="1:11" s="6" customFormat="1" ht="31.8" x14ac:dyDescent="0.3">
      <c r="A50" s="10" t="s">
        <v>136</v>
      </c>
      <c r="B50" s="10" t="s">
        <v>137</v>
      </c>
      <c r="C50" s="10" t="s">
        <v>138</v>
      </c>
      <c r="D50" s="11">
        <f>D51+D52+D53</f>
        <v>0</v>
      </c>
      <c r="E50" s="11">
        <f>E51+E52+E53</f>
        <v>0</v>
      </c>
      <c r="F50" s="11">
        <f>G50+H50</f>
        <v>22074</v>
      </c>
      <c r="G50" s="11">
        <f>G51+G52+G53</f>
        <v>12381</v>
      </c>
      <c r="H50" s="11">
        <f>H51+H52+H53</f>
        <v>9693</v>
      </c>
      <c r="I50" s="11">
        <f>I51+I52+I53</f>
        <v>12174</v>
      </c>
      <c r="J50" s="11">
        <f>J51+J52+J53</f>
        <v>0</v>
      </c>
      <c r="K50" s="11">
        <f>F50-I50-J50</f>
        <v>9900</v>
      </c>
    </row>
    <row r="51" spans="1:11" s="6" customFormat="1" x14ac:dyDescent="0.3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4055</v>
      </c>
      <c r="G51" s="11">
        <v>531</v>
      </c>
      <c r="H51" s="11">
        <v>3524</v>
      </c>
      <c r="I51" s="11">
        <v>2517</v>
      </c>
      <c r="J51" s="11">
        <v>0</v>
      </c>
      <c r="K51" s="11">
        <f>F51-I51-J51</f>
        <v>1538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2422</v>
      </c>
      <c r="G52" s="11">
        <v>2422</v>
      </c>
      <c r="H52" s="11">
        <v>0</v>
      </c>
      <c r="I52" s="11">
        <v>0</v>
      </c>
      <c r="J52" s="11">
        <v>0</v>
      </c>
      <c r="K52" s="11">
        <f>F52-I52-J52</f>
        <v>2422</v>
      </c>
    </row>
    <row r="53" spans="1:11" s="6" customFormat="1" x14ac:dyDescent="0.3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15597</v>
      </c>
      <c r="G53" s="11">
        <v>9428</v>
      </c>
      <c r="H53" s="11">
        <v>6169</v>
      </c>
      <c r="I53" s="11">
        <v>9657</v>
      </c>
      <c r="J53" s="11">
        <v>0</v>
      </c>
      <c r="K53" s="11">
        <f>F53-I53-J53</f>
        <v>5940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0</v>
      </c>
      <c r="E54" s="11">
        <f>E55</f>
        <v>0</v>
      </c>
      <c r="F54" s="11">
        <f>G54+H54</f>
        <v>361605</v>
      </c>
      <c r="G54" s="11">
        <f>G55</f>
        <v>341605</v>
      </c>
      <c r="H54" s="11">
        <f>H55</f>
        <v>20000</v>
      </c>
      <c r="I54" s="11">
        <f>I55</f>
        <v>16842</v>
      </c>
      <c r="J54" s="11">
        <f>J55</f>
        <v>0</v>
      </c>
      <c r="K54" s="11">
        <f>F54-I54-J54</f>
        <v>344763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361605</v>
      </c>
      <c r="G55" s="11">
        <f>G56</f>
        <v>341605</v>
      </c>
      <c r="H55" s="11">
        <f>H56</f>
        <v>20000</v>
      </c>
      <c r="I55" s="11">
        <f>I56</f>
        <v>16842</v>
      </c>
      <c r="J55" s="11">
        <f>J56</f>
        <v>0</v>
      </c>
      <c r="K55" s="11">
        <f>F55-I55-J55</f>
        <v>344763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361605</v>
      </c>
      <c r="G56" s="11">
        <v>341605</v>
      </c>
      <c r="H56" s="11">
        <v>20000</v>
      </c>
      <c r="I56" s="11">
        <v>16842</v>
      </c>
      <c r="J56" s="11">
        <v>0</v>
      </c>
      <c r="K56" s="11">
        <f>F56-I56-J56</f>
        <v>344763</v>
      </c>
    </row>
    <row r="57" spans="1:11" s="6" customFormat="1" ht="31.8" x14ac:dyDescent="0.3">
      <c r="A57" s="10" t="s">
        <v>157</v>
      </c>
      <c r="B57" s="10" t="s">
        <v>158</v>
      </c>
      <c r="C57" s="10" t="s">
        <v>159</v>
      </c>
      <c r="D57" s="11">
        <f>+D58+D59</f>
        <v>0</v>
      </c>
      <c r="E57" s="11">
        <f>+E58+E59</f>
        <v>0</v>
      </c>
      <c r="F57" s="11">
        <f>G57+H57</f>
        <v>2682</v>
      </c>
      <c r="G57" s="11">
        <f>+G58+G59</f>
        <v>43</v>
      </c>
      <c r="H57" s="11">
        <f>+H58+H59</f>
        <v>2639</v>
      </c>
      <c r="I57" s="11">
        <f>+I58+I59</f>
        <v>884</v>
      </c>
      <c r="J57" s="11">
        <f>+J58+J59</f>
        <v>0</v>
      </c>
      <c r="K57" s="11">
        <f>F57-I57-J57</f>
        <v>1798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682</v>
      </c>
      <c r="G58" s="11">
        <v>43</v>
      </c>
      <c r="H58" s="11">
        <v>639</v>
      </c>
      <c r="I58" s="11">
        <v>461</v>
      </c>
      <c r="J58" s="11">
        <v>0</v>
      </c>
      <c r="K58" s="11">
        <f>F58-I58-J58</f>
        <v>221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2000</v>
      </c>
      <c r="G59" s="11">
        <v>0</v>
      </c>
      <c r="H59" s="11">
        <v>2000</v>
      </c>
      <c r="I59" s="11">
        <v>423</v>
      </c>
      <c r="J59" s="11">
        <v>0</v>
      </c>
      <c r="K59" s="11">
        <f>F59-I59-J59</f>
        <v>1577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28574</v>
      </c>
      <c r="G60" s="11">
        <f>G61</f>
        <v>0</v>
      </c>
      <c r="H60" s="11">
        <f>H61</f>
        <v>28574</v>
      </c>
      <c r="I60" s="11">
        <f>I61</f>
        <v>28574</v>
      </c>
      <c r="J60" s="11">
        <f>J61</f>
        <v>0</v>
      </c>
      <c r="K60" s="11">
        <f>F60-I60-J60</f>
        <v>0</v>
      </c>
    </row>
    <row r="61" spans="1:11" s="6" customFormat="1" ht="31.8" x14ac:dyDescent="0.3">
      <c r="A61" s="10" t="s">
        <v>169</v>
      </c>
      <c r="B61" s="10" t="s">
        <v>170</v>
      </c>
      <c r="C61" s="10" t="s">
        <v>171</v>
      </c>
      <c r="D61" s="11">
        <f>+D62</f>
        <v>0</v>
      </c>
      <c r="E61" s="11">
        <f>+E62</f>
        <v>0</v>
      </c>
      <c r="F61" s="11">
        <f>G61+H61</f>
        <v>28574</v>
      </c>
      <c r="G61" s="11">
        <f>+G62</f>
        <v>0</v>
      </c>
      <c r="H61" s="11">
        <f>+H62</f>
        <v>28574</v>
      </c>
      <c r="I61" s="11">
        <f>+I62</f>
        <v>28574</v>
      </c>
      <c r="J61" s="11">
        <f>+J62</f>
        <v>0</v>
      </c>
      <c r="K61" s="11">
        <f>F61-I61-J61</f>
        <v>0</v>
      </c>
    </row>
    <row r="62" spans="1:11" s="6" customFormat="1" ht="21.6" x14ac:dyDescent="0.3">
      <c r="A62" s="10" t="s">
        <v>172</v>
      </c>
      <c r="B62" s="10" t="s">
        <v>173</v>
      </c>
      <c r="C62" s="10" t="s">
        <v>174</v>
      </c>
      <c r="D62" s="11">
        <v>0</v>
      </c>
      <c r="E62" s="11">
        <v>0</v>
      </c>
      <c r="F62" s="11">
        <f>G62+H62</f>
        <v>28574</v>
      </c>
      <c r="G62" s="11">
        <v>0</v>
      </c>
      <c r="H62" s="11">
        <v>28574</v>
      </c>
      <c r="I62" s="11">
        <v>28574</v>
      </c>
      <c r="J62" s="11">
        <v>0</v>
      </c>
      <c r="K62" s="11">
        <f>F62-I62-J62</f>
        <v>0</v>
      </c>
    </row>
    <row r="63" spans="1:11" s="6" customFormat="1" x14ac:dyDescent="0.3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840</v>
      </c>
      <c r="G63" s="11">
        <f>G64</f>
        <v>0</v>
      </c>
      <c r="H63" s="11">
        <f>H64</f>
        <v>840</v>
      </c>
      <c r="I63" s="11">
        <f>I64</f>
        <v>840</v>
      </c>
      <c r="J63" s="11">
        <f>J64</f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0</v>
      </c>
      <c r="F64" s="11">
        <f>G64+H64</f>
        <v>840</v>
      </c>
      <c r="G64" s="11">
        <f>G65</f>
        <v>0</v>
      </c>
      <c r="H64" s="11">
        <f>H65</f>
        <v>840</v>
      </c>
      <c r="I64" s="11">
        <f>I65</f>
        <v>840</v>
      </c>
      <c r="J64" s="11">
        <f>J65</f>
        <v>0</v>
      </c>
      <c r="K64" s="11">
        <f>F64-I64-J64</f>
        <v>0</v>
      </c>
    </row>
    <row r="65" spans="1:12" s="6" customFormat="1" ht="62.4" x14ac:dyDescent="0.3">
      <c r="A65" s="10" t="s">
        <v>181</v>
      </c>
      <c r="B65" s="10" t="s">
        <v>182</v>
      </c>
      <c r="C65" s="10" t="s">
        <v>183</v>
      </c>
      <c r="D65" s="11">
        <f>+D66</f>
        <v>0</v>
      </c>
      <c r="E65" s="11">
        <f>+E66</f>
        <v>0</v>
      </c>
      <c r="F65" s="11">
        <f>G65+H65</f>
        <v>840</v>
      </c>
      <c r="G65" s="11">
        <f>+G66</f>
        <v>0</v>
      </c>
      <c r="H65" s="11">
        <f>+H66</f>
        <v>840</v>
      </c>
      <c r="I65" s="11">
        <f>+I66</f>
        <v>840</v>
      </c>
      <c r="J65" s="11">
        <f>+J66</f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840</v>
      </c>
      <c r="G66" s="11">
        <v>0</v>
      </c>
      <c r="H66" s="11">
        <v>840</v>
      </c>
      <c r="I66" s="11">
        <v>840</v>
      </c>
      <c r="J66" s="11">
        <v>0</v>
      </c>
      <c r="K66" s="11">
        <f>F66-I66-J66</f>
        <v>0</v>
      </c>
    </row>
    <row r="67" spans="1:12" s="6" customFormat="1" x14ac:dyDescent="0.3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3">
      <c r="A68" s="13" t="s">
        <v>187</v>
      </c>
      <c r="B68" s="13"/>
      <c r="C68" s="13"/>
      <c r="D68" s="13"/>
      <c r="E68" s="13" t="s">
        <v>189</v>
      </c>
      <c r="F68" s="13"/>
      <c r="G68" s="13"/>
      <c r="H68" s="13"/>
      <c r="I68" s="13" t="s">
        <v>190</v>
      </c>
      <c r="J68" s="13"/>
      <c r="K68" s="13"/>
      <c r="L68" s="13"/>
    </row>
    <row r="69" spans="1:12" x14ac:dyDescent="0.3">
      <c r="A69" s="3" t="s">
        <v>188</v>
      </c>
      <c r="B69" s="3"/>
      <c r="C69" s="3"/>
      <c r="D69" s="3"/>
      <c r="E69" s="3" t="s">
        <v>189</v>
      </c>
      <c r="F69" s="3"/>
      <c r="G69" s="3"/>
      <c r="H69" s="3"/>
      <c r="I69" s="3" t="s">
        <v>191</v>
      </c>
      <c r="J69" s="3"/>
      <c r="K69" s="3"/>
      <c r="L69" s="3"/>
    </row>
    <row r="135" spans="1:20" x14ac:dyDescent="0.3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BC04E-02FD-4857-9799-B3F9C5FECD49}">
  <dimension ref="A1:T12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192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193</v>
      </c>
      <c r="C11" s="10" t="s">
        <v>21</v>
      </c>
      <c r="D11" s="11">
        <f>D12+D59</f>
        <v>0</v>
      </c>
      <c r="E11" s="11">
        <f>E12+E59</f>
        <v>0</v>
      </c>
      <c r="F11" s="11">
        <f>G11+H11</f>
        <v>2175867</v>
      </c>
      <c r="G11" s="11">
        <f>G12+G59</f>
        <v>1221007</v>
      </c>
      <c r="H11" s="11">
        <f>H12+H59</f>
        <v>954860</v>
      </c>
      <c r="I11" s="11">
        <f>I12+I59</f>
        <v>742458</v>
      </c>
      <c r="J11" s="11">
        <f>J12+J59</f>
        <v>0</v>
      </c>
      <c r="K11" s="11">
        <f>F11-I11-J11</f>
        <v>1433409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D13+D43</f>
        <v>0</v>
      </c>
      <c r="E12" s="11">
        <f>E13+E43</f>
        <v>0</v>
      </c>
      <c r="F12" s="11">
        <f>G12+H12</f>
        <v>2175027</v>
      </c>
      <c r="G12" s="11">
        <f>G13+G43</f>
        <v>1221007</v>
      </c>
      <c r="H12" s="11">
        <f>H13+H43</f>
        <v>954020</v>
      </c>
      <c r="I12" s="11">
        <f>I13+I43</f>
        <v>741618</v>
      </c>
      <c r="J12" s="11">
        <f>J13+J43</f>
        <v>0</v>
      </c>
      <c r="K12" s="11">
        <f>F12-I12-J12</f>
        <v>1433409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D14+D20+D30+D40</f>
        <v>0</v>
      </c>
      <c r="E13" s="11">
        <f>E14+E20+E30+E40</f>
        <v>0</v>
      </c>
      <c r="F13" s="11">
        <f>G13+H13</f>
        <v>1731144</v>
      </c>
      <c r="G13" s="11">
        <f>G14+G20+G30+G40</f>
        <v>854089</v>
      </c>
      <c r="H13" s="11">
        <f>H14+H20+H30+H40</f>
        <v>877055</v>
      </c>
      <c r="I13" s="11">
        <f>I14+I20+I30+I40</f>
        <v>705474</v>
      </c>
      <c r="J13" s="11">
        <f>J14+J20+J30+J40</f>
        <v>0</v>
      </c>
      <c r="K13" s="11">
        <f>F13-I13-J13</f>
        <v>1025670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32036</v>
      </c>
      <c r="G14" s="11">
        <f>+G15</f>
        <v>0</v>
      </c>
      <c r="H14" s="11">
        <f>+H15</f>
        <v>32036</v>
      </c>
      <c r="I14" s="11">
        <f>+I15</f>
        <v>32036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194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32036</v>
      </c>
      <c r="G15" s="11">
        <f>G16+G18</f>
        <v>0</v>
      </c>
      <c r="H15" s="11">
        <f>H16+H18</f>
        <v>32036</v>
      </c>
      <c r="I15" s="11">
        <f>I16+I18</f>
        <v>32036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270</v>
      </c>
      <c r="G16" s="11">
        <f>+G17</f>
        <v>0</v>
      </c>
      <c r="H16" s="11">
        <f>+H17</f>
        <v>270</v>
      </c>
      <c r="I16" s="11">
        <f>+I17</f>
        <v>270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195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270</v>
      </c>
      <c r="G17" s="11">
        <v>0</v>
      </c>
      <c r="H17" s="11">
        <v>270</v>
      </c>
      <c r="I17" s="11">
        <v>270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31766</v>
      </c>
      <c r="G18" s="11">
        <f>G19</f>
        <v>0</v>
      </c>
      <c r="H18" s="11">
        <f>H19</f>
        <v>31766</v>
      </c>
      <c r="I18" s="11">
        <f>I19</f>
        <v>31766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31766</v>
      </c>
      <c r="G19" s="11">
        <v>0</v>
      </c>
      <c r="H19" s="11">
        <v>31766</v>
      </c>
      <c r="I19" s="11">
        <v>31766</v>
      </c>
      <c r="J19" s="11">
        <v>0</v>
      </c>
      <c r="K19" s="11">
        <f>F19-I19-J19</f>
        <v>0</v>
      </c>
    </row>
    <row r="20" spans="1:11" s="6" customFormat="1" x14ac:dyDescent="0.3">
      <c r="A20" s="10" t="s">
        <v>196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1135462</v>
      </c>
      <c r="G20" s="11">
        <f>G21</f>
        <v>831604</v>
      </c>
      <c r="H20" s="11">
        <f>H21</f>
        <v>303858</v>
      </c>
      <c r="I20" s="11">
        <f>I21</f>
        <v>170792</v>
      </c>
      <c r="J20" s="11">
        <f>J21</f>
        <v>0</v>
      </c>
      <c r="K20" s="11">
        <f>F20-I20-J20</f>
        <v>964670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1135462</v>
      </c>
      <c r="G21" s="11">
        <f>G22+G25+G29</f>
        <v>831604</v>
      </c>
      <c r="H21" s="11">
        <f>H22+H25+H29</f>
        <v>303858</v>
      </c>
      <c r="I21" s="11">
        <f>I22+I25+I29</f>
        <v>170792</v>
      </c>
      <c r="J21" s="11">
        <f>J22+J25+J29</f>
        <v>0</v>
      </c>
      <c r="K21" s="11">
        <f>F21-I21-J21</f>
        <v>964670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377163</v>
      </c>
      <c r="G22" s="11">
        <f>G23+G24</f>
        <v>314015</v>
      </c>
      <c r="H22" s="11">
        <f>H23+H24</f>
        <v>63148</v>
      </c>
      <c r="I22" s="11">
        <f>I23+I24</f>
        <v>21826</v>
      </c>
      <c r="J22" s="11">
        <f>J23+J24</f>
        <v>0</v>
      </c>
      <c r="K22" s="11">
        <f>F22-I22-J22</f>
        <v>355337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56570</v>
      </c>
      <c r="G23" s="11">
        <v>28939</v>
      </c>
      <c r="H23" s="11">
        <v>27631</v>
      </c>
      <c r="I23" s="11">
        <v>19542</v>
      </c>
      <c r="J23" s="11">
        <v>0</v>
      </c>
      <c r="K23" s="11">
        <f>F23-I23-J23</f>
        <v>37028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320593</v>
      </c>
      <c r="G24" s="11">
        <v>285076</v>
      </c>
      <c r="H24" s="11">
        <v>35517</v>
      </c>
      <c r="I24" s="11">
        <v>2284</v>
      </c>
      <c r="J24" s="11">
        <v>0</v>
      </c>
      <c r="K24" s="11">
        <f>F24-I24-J24</f>
        <v>318309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756242</v>
      </c>
      <c r="G25" s="11">
        <f>G26+G27+G28</f>
        <v>517589</v>
      </c>
      <c r="H25" s="11">
        <f>H26+H27+H28</f>
        <v>238653</v>
      </c>
      <c r="I25" s="11">
        <f>I26+I27+I28</f>
        <v>146909</v>
      </c>
      <c r="J25" s="11">
        <f>J26+J27+J28</f>
        <v>0</v>
      </c>
      <c r="K25" s="11">
        <f>F25-I25-J25</f>
        <v>609333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121289</v>
      </c>
      <c r="G26" s="11">
        <v>73753</v>
      </c>
      <c r="H26" s="11">
        <v>47536</v>
      </c>
      <c r="I26" s="11">
        <v>31200</v>
      </c>
      <c r="J26" s="11">
        <v>0</v>
      </c>
      <c r="K26" s="11">
        <f>F26-I26-J26</f>
        <v>90089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17176</v>
      </c>
      <c r="G27" s="11">
        <v>13040</v>
      </c>
      <c r="H27" s="11">
        <v>4136</v>
      </c>
      <c r="I27" s="11">
        <v>96</v>
      </c>
      <c r="J27" s="11">
        <v>0</v>
      </c>
      <c r="K27" s="11">
        <f>F27-I27-J27</f>
        <v>17080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617777</v>
      </c>
      <c r="G28" s="11">
        <v>430796</v>
      </c>
      <c r="H28" s="11">
        <v>186981</v>
      </c>
      <c r="I28" s="11">
        <v>115613</v>
      </c>
      <c r="J28" s="11">
        <v>0</v>
      </c>
      <c r="K28" s="11">
        <f>F28-I28-J28</f>
        <v>502164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2057</v>
      </c>
      <c r="G29" s="11">
        <v>0</v>
      </c>
      <c r="H29" s="11">
        <v>2057</v>
      </c>
      <c r="I29" s="11">
        <v>2057</v>
      </c>
      <c r="J29" s="11">
        <v>0</v>
      </c>
      <c r="K29" s="11">
        <f>F29-I29-J29</f>
        <v>0</v>
      </c>
    </row>
    <row r="30" spans="1:11" s="6" customFormat="1" ht="21.6" x14ac:dyDescent="0.3">
      <c r="A30" s="10" t="s">
        <v>197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557843</v>
      </c>
      <c r="G30" s="11">
        <f>G31+G34</f>
        <v>22239</v>
      </c>
      <c r="H30" s="11">
        <f>H31+H34</f>
        <v>535604</v>
      </c>
      <c r="I30" s="11">
        <f>I31+I34</f>
        <v>501583</v>
      </c>
      <c r="J30" s="11">
        <f>J31+J34</f>
        <v>0</v>
      </c>
      <c r="K30" s="11">
        <f>F30-I30-J30</f>
        <v>56260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477000</v>
      </c>
      <c r="G31" s="11">
        <f>+G32+G33</f>
        <v>0</v>
      </c>
      <c r="H31" s="11">
        <f>+H32+H33</f>
        <v>477000</v>
      </c>
      <c r="I31" s="11">
        <f>+I32+I33</f>
        <v>477000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198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132000</v>
      </c>
      <c r="G32" s="11">
        <v>0</v>
      </c>
      <c r="H32" s="11">
        <v>132000</v>
      </c>
      <c r="I32" s="11">
        <v>132000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199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345000</v>
      </c>
      <c r="G33" s="11">
        <v>0</v>
      </c>
      <c r="H33" s="11">
        <v>345000</v>
      </c>
      <c r="I33" s="11">
        <v>345000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200</v>
      </c>
      <c r="B34" s="10" t="s">
        <v>92</v>
      </c>
      <c r="C34" s="10" t="s">
        <v>93</v>
      </c>
      <c r="D34" s="11">
        <f>D35+D38+D39</f>
        <v>0</v>
      </c>
      <c r="E34" s="11">
        <f>E35+E38+E39</f>
        <v>0</v>
      </c>
      <c r="F34" s="11">
        <f>G34+H34</f>
        <v>80843</v>
      </c>
      <c r="G34" s="11">
        <f>G35+G38+G39</f>
        <v>22239</v>
      </c>
      <c r="H34" s="11">
        <f>H35+H38+H39</f>
        <v>58604</v>
      </c>
      <c r="I34" s="11">
        <f>I35+I38+I39</f>
        <v>24583</v>
      </c>
      <c r="J34" s="11">
        <f>J35+J38+J39</f>
        <v>0</v>
      </c>
      <c r="K34" s="11">
        <f>F34-I34-J34</f>
        <v>56260</v>
      </c>
    </row>
    <row r="35" spans="1:11" s="6" customFormat="1" ht="21.6" x14ac:dyDescent="0.3">
      <c r="A35" s="10" t="s">
        <v>201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78942</v>
      </c>
      <c r="G35" s="11">
        <f>G36+G37</f>
        <v>21057</v>
      </c>
      <c r="H35" s="11">
        <f>H36+H37</f>
        <v>57885</v>
      </c>
      <c r="I35" s="11">
        <f>I36+I37</f>
        <v>23952</v>
      </c>
      <c r="J35" s="11">
        <f>J36+J37</f>
        <v>0</v>
      </c>
      <c r="K35" s="11">
        <f>F35-I35-J35</f>
        <v>54990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66813</v>
      </c>
      <c r="G36" s="11">
        <v>16999</v>
      </c>
      <c r="H36" s="11">
        <v>49814</v>
      </c>
      <c r="I36" s="11">
        <v>22412</v>
      </c>
      <c r="J36" s="11">
        <v>0</v>
      </c>
      <c r="K36" s="11">
        <f>F36-I36-J36</f>
        <v>44401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12129</v>
      </c>
      <c r="G37" s="11">
        <v>4058</v>
      </c>
      <c r="H37" s="11">
        <v>8071</v>
      </c>
      <c r="I37" s="11">
        <v>1540</v>
      </c>
      <c r="J37" s="11">
        <v>0</v>
      </c>
      <c r="K37" s="11">
        <f>F37-I37-J37</f>
        <v>10589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0</v>
      </c>
      <c r="E38" s="11">
        <v>0</v>
      </c>
      <c r="F38" s="11">
        <f>G38+H38</f>
        <v>109</v>
      </c>
      <c r="G38" s="11">
        <v>0</v>
      </c>
      <c r="H38" s="11">
        <v>109</v>
      </c>
      <c r="I38" s="11">
        <v>109</v>
      </c>
      <c r="J38" s="11">
        <v>0</v>
      </c>
      <c r="K38" s="11">
        <f>F38-I38-J38</f>
        <v>0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0</v>
      </c>
      <c r="E39" s="11">
        <v>0</v>
      </c>
      <c r="F39" s="11">
        <f>G39+H39</f>
        <v>1792</v>
      </c>
      <c r="G39" s="11">
        <v>1182</v>
      </c>
      <c r="H39" s="11">
        <v>610</v>
      </c>
      <c r="I39" s="11">
        <v>522</v>
      </c>
      <c r="J39" s="11">
        <v>0</v>
      </c>
      <c r="K39" s="11">
        <f>F39-I39-J39</f>
        <v>1270</v>
      </c>
    </row>
    <row r="40" spans="1:11" s="6" customFormat="1" x14ac:dyDescent="0.3">
      <c r="A40" s="10" t="s">
        <v>103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5803</v>
      </c>
      <c r="G40" s="11">
        <f>G41</f>
        <v>246</v>
      </c>
      <c r="H40" s="11">
        <f>H41</f>
        <v>5557</v>
      </c>
      <c r="I40" s="11">
        <f>I41</f>
        <v>1063</v>
      </c>
      <c r="J40" s="11">
        <f>J41</f>
        <v>0</v>
      </c>
      <c r="K40" s="11">
        <f>F40-I40-J40</f>
        <v>4740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5803</v>
      </c>
      <c r="G41" s="11">
        <f>G42</f>
        <v>246</v>
      </c>
      <c r="H41" s="11">
        <f>H42</f>
        <v>5557</v>
      </c>
      <c r="I41" s="11">
        <f>I42</f>
        <v>1063</v>
      </c>
      <c r="J41" s="11">
        <f>J42</f>
        <v>0</v>
      </c>
      <c r="K41" s="11">
        <f>F41-I41-J41</f>
        <v>4740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5803</v>
      </c>
      <c r="G42" s="11">
        <v>246</v>
      </c>
      <c r="H42" s="11">
        <v>5557</v>
      </c>
      <c r="I42" s="11">
        <v>1063</v>
      </c>
      <c r="J42" s="11">
        <v>0</v>
      </c>
      <c r="K42" s="11">
        <f>F42-I42-J42</f>
        <v>4740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D44+D48</f>
        <v>0</v>
      </c>
      <c r="E43" s="11">
        <f>E44+E48</f>
        <v>0</v>
      </c>
      <c r="F43" s="11">
        <f>G43+H43</f>
        <v>443883</v>
      </c>
      <c r="G43" s="11">
        <f>G44+G48</f>
        <v>366918</v>
      </c>
      <c r="H43" s="11">
        <f>H44+H48</f>
        <v>76965</v>
      </c>
      <c r="I43" s="11">
        <f>I44+I48</f>
        <v>36144</v>
      </c>
      <c r="J43" s="11">
        <f>J44+J48</f>
        <v>0</v>
      </c>
      <c r="K43" s="11">
        <f>F43-I43-J43</f>
        <v>407739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G44+H44</f>
        <v>57522</v>
      </c>
      <c r="G44" s="11">
        <f>G45</f>
        <v>12889</v>
      </c>
      <c r="H44" s="11">
        <f>H45</f>
        <v>44633</v>
      </c>
      <c r="I44" s="11">
        <f>I45</f>
        <v>6244</v>
      </c>
      <c r="J44" s="11">
        <f>J45</f>
        <v>0</v>
      </c>
      <c r="K44" s="11">
        <f>F44-I44-J44</f>
        <v>51278</v>
      </c>
    </row>
    <row r="45" spans="1:11" s="6" customFormat="1" ht="21.6" x14ac:dyDescent="0.3">
      <c r="A45" s="10" t="s">
        <v>118</v>
      </c>
      <c r="B45" s="10" t="s">
        <v>125</v>
      </c>
      <c r="C45" s="10" t="s">
        <v>126</v>
      </c>
      <c r="D45" s="11">
        <f>+D46</f>
        <v>0</v>
      </c>
      <c r="E45" s="11">
        <f>+E46</f>
        <v>0</v>
      </c>
      <c r="F45" s="11">
        <f>G45+H45</f>
        <v>57522</v>
      </c>
      <c r="G45" s="11">
        <f>+G46</f>
        <v>12889</v>
      </c>
      <c r="H45" s="11">
        <f>+H46</f>
        <v>44633</v>
      </c>
      <c r="I45" s="11">
        <f>+I46</f>
        <v>6244</v>
      </c>
      <c r="J45" s="11">
        <f>+J46</f>
        <v>0</v>
      </c>
      <c r="K45" s="11">
        <f>F45-I45-J45</f>
        <v>51278</v>
      </c>
    </row>
    <row r="46" spans="1:11" s="6" customFormat="1" x14ac:dyDescent="0.3">
      <c r="A46" s="10" t="s">
        <v>202</v>
      </c>
      <c r="B46" s="10" t="s">
        <v>128</v>
      </c>
      <c r="C46" s="10" t="s">
        <v>129</v>
      </c>
      <c r="D46" s="11">
        <f>D47</f>
        <v>0</v>
      </c>
      <c r="E46" s="11">
        <f>E47</f>
        <v>0</v>
      </c>
      <c r="F46" s="11">
        <f>G46+H46</f>
        <v>57522</v>
      </c>
      <c r="G46" s="11">
        <f>G47</f>
        <v>12889</v>
      </c>
      <c r="H46" s="11">
        <f>H47</f>
        <v>44633</v>
      </c>
      <c r="I46" s="11">
        <f>I47</f>
        <v>6244</v>
      </c>
      <c r="J46" s="11">
        <f>J47</f>
        <v>0</v>
      </c>
      <c r="K46" s="11">
        <f>F46-I46-J46</f>
        <v>51278</v>
      </c>
    </row>
    <row r="47" spans="1:11" s="6" customFormat="1" ht="21.6" x14ac:dyDescent="0.3">
      <c r="A47" s="10" t="s">
        <v>203</v>
      </c>
      <c r="B47" s="10" t="s">
        <v>131</v>
      </c>
      <c r="C47" s="10" t="s">
        <v>132</v>
      </c>
      <c r="D47" s="11">
        <v>0</v>
      </c>
      <c r="E47" s="11">
        <v>0</v>
      </c>
      <c r="F47" s="11">
        <f>G47+H47</f>
        <v>57522</v>
      </c>
      <c r="G47" s="11">
        <v>12889</v>
      </c>
      <c r="H47" s="11">
        <v>44633</v>
      </c>
      <c r="I47" s="11">
        <v>6244</v>
      </c>
      <c r="J47" s="11">
        <v>0</v>
      </c>
      <c r="K47" s="11">
        <f>F47-I47-J47</f>
        <v>51278</v>
      </c>
    </row>
    <row r="48" spans="1:11" s="6" customFormat="1" ht="21.6" x14ac:dyDescent="0.3">
      <c r="A48" s="10" t="s">
        <v>204</v>
      </c>
      <c r="B48" s="10" t="s">
        <v>134</v>
      </c>
      <c r="C48" s="10" t="s">
        <v>135</v>
      </c>
      <c r="D48" s="11">
        <f>D49+D53+D56</f>
        <v>0</v>
      </c>
      <c r="E48" s="11">
        <f>E49+E53+E56</f>
        <v>0</v>
      </c>
      <c r="F48" s="11">
        <f>G48+H48</f>
        <v>386361</v>
      </c>
      <c r="G48" s="11">
        <f>G49+G53+G56</f>
        <v>354029</v>
      </c>
      <c r="H48" s="11">
        <f>H49+H53+H56</f>
        <v>32332</v>
      </c>
      <c r="I48" s="11">
        <f>I49+I53+I56</f>
        <v>29900</v>
      </c>
      <c r="J48" s="11">
        <f>J49+J53+J56</f>
        <v>0</v>
      </c>
      <c r="K48" s="11">
        <f>F48-I48-J48</f>
        <v>356461</v>
      </c>
    </row>
    <row r="49" spans="1:12" s="6" customFormat="1" ht="31.8" x14ac:dyDescent="0.3">
      <c r="A49" s="10" t="s">
        <v>205</v>
      </c>
      <c r="B49" s="10" t="s">
        <v>137</v>
      </c>
      <c r="C49" s="10" t="s">
        <v>138</v>
      </c>
      <c r="D49" s="11">
        <f>D50+D51+D52</f>
        <v>0</v>
      </c>
      <c r="E49" s="11">
        <f>E50+E51+E52</f>
        <v>0</v>
      </c>
      <c r="F49" s="11">
        <f>G49+H49</f>
        <v>22074</v>
      </c>
      <c r="G49" s="11">
        <f>G50+G51+G52</f>
        <v>12381</v>
      </c>
      <c r="H49" s="11">
        <f>H50+H51+H52</f>
        <v>9693</v>
      </c>
      <c r="I49" s="11">
        <f>I50+I51+I52</f>
        <v>12174</v>
      </c>
      <c r="J49" s="11">
        <f>J50+J51+J52</f>
        <v>0</v>
      </c>
      <c r="K49" s="11">
        <f>F49-I49-J49</f>
        <v>9900</v>
      </c>
    </row>
    <row r="50" spans="1:12" s="6" customFormat="1" x14ac:dyDescent="0.3">
      <c r="A50" s="10" t="s">
        <v>133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4055</v>
      </c>
      <c r="G50" s="11">
        <v>531</v>
      </c>
      <c r="H50" s="11">
        <v>3524</v>
      </c>
      <c r="I50" s="11">
        <v>2517</v>
      </c>
      <c r="J50" s="11">
        <v>0</v>
      </c>
      <c r="K50" s="11">
        <f>F50-I50-J50</f>
        <v>1538</v>
      </c>
    </row>
    <row r="51" spans="1:12" s="6" customFormat="1" ht="21.6" x14ac:dyDescent="0.3">
      <c r="A51" s="10" t="s">
        <v>206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2422</v>
      </c>
      <c r="G51" s="11">
        <v>2422</v>
      </c>
      <c r="H51" s="11">
        <v>0</v>
      </c>
      <c r="I51" s="11">
        <v>0</v>
      </c>
      <c r="J51" s="11">
        <v>0</v>
      </c>
      <c r="K51" s="11">
        <f>F51-I51-J51</f>
        <v>2422</v>
      </c>
    </row>
    <row r="52" spans="1:12" s="6" customFormat="1" x14ac:dyDescent="0.3">
      <c r="A52" s="10" t="s">
        <v>142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15597</v>
      </c>
      <c r="G52" s="11">
        <v>9428</v>
      </c>
      <c r="H52" s="11">
        <v>6169</v>
      </c>
      <c r="I52" s="11">
        <v>9657</v>
      </c>
      <c r="J52" s="11">
        <v>0</v>
      </c>
      <c r="K52" s="11">
        <f>F52-I52-J52</f>
        <v>5940</v>
      </c>
    </row>
    <row r="53" spans="1:12" s="6" customFormat="1" ht="21.6" x14ac:dyDescent="0.3">
      <c r="A53" s="10" t="s">
        <v>207</v>
      </c>
      <c r="B53" s="10" t="s">
        <v>149</v>
      </c>
      <c r="C53" s="10" t="s">
        <v>150</v>
      </c>
      <c r="D53" s="11">
        <f>D54</f>
        <v>0</v>
      </c>
      <c r="E53" s="11">
        <f>E54</f>
        <v>0</v>
      </c>
      <c r="F53" s="11">
        <f>G53+H53</f>
        <v>361605</v>
      </c>
      <c r="G53" s="11">
        <f>G54</f>
        <v>341605</v>
      </c>
      <c r="H53" s="11">
        <f>H54</f>
        <v>20000</v>
      </c>
      <c r="I53" s="11">
        <f>I54</f>
        <v>16842</v>
      </c>
      <c r="J53" s="11">
        <f>J54</f>
        <v>0</v>
      </c>
      <c r="K53" s="11">
        <f>F53-I53-J53</f>
        <v>344763</v>
      </c>
    </row>
    <row r="54" spans="1:12" s="6" customFormat="1" ht="21.6" x14ac:dyDescent="0.3">
      <c r="A54" s="10" t="s">
        <v>208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361605</v>
      </c>
      <c r="G54" s="11">
        <f>G55</f>
        <v>341605</v>
      </c>
      <c r="H54" s="11">
        <f>H55</f>
        <v>20000</v>
      </c>
      <c r="I54" s="11">
        <f>I55</f>
        <v>16842</v>
      </c>
      <c r="J54" s="11">
        <f>J55</f>
        <v>0</v>
      </c>
      <c r="K54" s="11">
        <f>F54-I54-J54</f>
        <v>344763</v>
      </c>
    </row>
    <row r="55" spans="1:12" s="6" customFormat="1" ht="21.6" x14ac:dyDescent="0.3">
      <c r="A55" s="10" t="s">
        <v>148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361605</v>
      </c>
      <c r="G55" s="11">
        <v>341605</v>
      </c>
      <c r="H55" s="11">
        <v>20000</v>
      </c>
      <c r="I55" s="11">
        <v>16842</v>
      </c>
      <c r="J55" s="11">
        <v>0</v>
      </c>
      <c r="K55" s="11">
        <f>F55-I55-J55</f>
        <v>344763</v>
      </c>
    </row>
    <row r="56" spans="1:12" s="6" customFormat="1" ht="31.8" x14ac:dyDescent="0.3">
      <c r="A56" s="10" t="s">
        <v>209</v>
      </c>
      <c r="B56" s="10" t="s">
        <v>158</v>
      </c>
      <c r="C56" s="10" t="s">
        <v>159</v>
      </c>
      <c r="D56" s="11">
        <f>+D57+D58</f>
        <v>0</v>
      </c>
      <c r="E56" s="11">
        <f>+E57+E58</f>
        <v>0</v>
      </c>
      <c r="F56" s="11">
        <f>G56+H56</f>
        <v>2682</v>
      </c>
      <c r="G56" s="11">
        <f>+G57+G58</f>
        <v>43</v>
      </c>
      <c r="H56" s="11">
        <f>+H57+H58</f>
        <v>2639</v>
      </c>
      <c r="I56" s="11">
        <f>+I57+I58</f>
        <v>884</v>
      </c>
      <c r="J56" s="11">
        <f>+J57+J58</f>
        <v>0</v>
      </c>
      <c r="K56" s="11">
        <f>F56-I56-J56</f>
        <v>1798</v>
      </c>
    </row>
    <row r="57" spans="1:12" s="6" customFormat="1" x14ac:dyDescent="0.3">
      <c r="A57" s="10" t="s">
        <v>210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682</v>
      </c>
      <c r="G57" s="11">
        <v>43</v>
      </c>
      <c r="H57" s="11">
        <v>639</v>
      </c>
      <c r="I57" s="11">
        <v>461</v>
      </c>
      <c r="J57" s="11">
        <v>0</v>
      </c>
      <c r="K57" s="11">
        <f>F57-I57-J57</f>
        <v>221</v>
      </c>
    </row>
    <row r="58" spans="1:12" s="6" customFormat="1" x14ac:dyDescent="0.3">
      <c r="A58" s="10" t="s">
        <v>211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2000</v>
      </c>
      <c r="G58" s="11">
        <v>0</v>
      </c>
      <c r="H58" s="11">
        <v>2000</v>
      </c>
      <c r="I58" s="11">
        <v>423</v>
      </c>
      <c r="J58" s="11">
        <v>0</v>
      </c>
      <c r="K58" s="11">
        <f>F58-I58-J58</f>
        <v>1577</v>
      </c>
    </row>
    <row r="59" spans="1:12" s="6" customFormat="1" x14ac:dyDescent="0.3">
      <c r="A59" s="10" t="s">
        <v>212</v>
      </c>
      <c r="B59" s="10" t="s">
        <v>176</v>
      </c>
      <c r="C59" s="10" t="s">
        <v>177</v>
      </c>
      <c r="D59" s="11">
        <f>D60</f>
        <v>0</v>
      </c>
      <c r="E59" s="11">
        <f>E60</f>
        <v>0</v>
      </c>
      <c r="F59" s="11">
        <f>G59+H59</f>
        <v>840</v>
      </c>
      <c r="G59" s="11">
        <f>G60</f>
        <v>0</v>
      </c>
      <c r="H59" s="11">
        <f>H60</f>
        <v>840</v>
      </c>
      <c r="I59" s="11">
        <f>I60</f>
        <v>840</v>
      </c>
      <c r="J59" s="11">
        <f>J60</f>
        <v>0</v>
      </c>
      <c r="K59" s="11">
        <f>F59-I59-J59</f>
        <v>0</v>
      </c>
    </row>
    <row r="60" spans="1:12" s="6" customFormat="1" ht="21.6" x14ac:dyDescent="0.3">
      <c r="A60" s="10" t="s">
        <v>213</v>
      </c>
      <c r="B60" s="10" t="s">
        <v>179</v>
      </c>
      <c r="C60" s="10" t="s">
        <v>180</v>
      </c>
      <c r="D60" s="11">
        <f>D61</f>
        <v>0</v>
      </c>
      <c r="E60" s="11">
        <f>E61</f>
        <v>0</v>
      </c>
      <c r="F60" s="11">
        <f>G60+H60</f>
        <v>840</v>
      </c>
      <c r="G60" s="11">
        <f>G61</f>
        <v>0</v>
      </c>
      <c r="H60" s="11">
        <f>H61</f>
        <v>840</v>
      </c>
      <c r="I60" s="11">
        <f>I61</f>
        <v>840</v>
      </c>
      <c r="J60" s="11">
        <f>J61</f>
        <v>0</v>
      </c>
      <c r="K60" s="11">
        <f>F60-I60-J60</f>
        <v>0</v>
      </c>
    </row>
    <row r="61" spans="1:12" s="6" customFormat="1" ht="62.4" x14ac:dyDescent="0.3">
      <c r="A61" s="10" t="s">
        <v>214</v>
      </c>
      <c r="B61" s="10" t="s">
        <v>182</v>
      </c>
      <c r="C61" s="10" t="s">
        <v>183</v>
      </c>
      <c r="D61" s="11">
        <f>+D62</f>
        <v>0</v>
      </c>
      <c r="E61" s="11">
        <f>+E62</f>
        <v>0</v>
      </c>
      <c r="F61" s="11">
        <f>G61+H61</f>
        <v>840</v>
      </c>
      <c r="G61" s="11">
        <f>+G62</f>
        <v>0</v>
      </c>
      <c r="H61" s="11">
        <f>+H62</f>
        <v>840</v>
      </c>
      <c r="I61" s="11">
        <f>+I62</f>
        <v>840</v>
      </c>
      <c r="J61" s="11">
        <f>+J62</f>
        <v>0</v>
      </c>
      <c r="K61" s="11">
        <f>F61-I61-J61</f>
        <v>0</v>
      </c>
    </row>
    <row r="62" spans="1:12" s="6" customFormat="1" ht="21.6" x14ac:dyDescent="0.3">
      <c r="A62" s="10" t="s">
        <v>169</v>
      </c>
      <c r="B62" s="10" t="s">
        <v>185</v>
      </c>
      <c r="C62" s="10" t="s">
        <v>186</v>
      </c>
      <c r="D62" s="11">
        <v>0</v>
      </c>
      <c r="E62" s="11">
        <v>0</v>
      </c>
      <c r="F62" s="11">
        <f>G62+H62</f>
        <v>840</v>
      </c>
      <c r="G62" s="11">
        <v>0</v>
      </c>
      <c r="H62" s="11">
        <v>840</v>
      </c>
      <c r="I62" s="11">
        <v>840</v>
      </c>
      <c r="J62" s="11">
        <v>0</v>
      </c>
      <c r="K62" s="11">
        <f>F62-I62-J62</f>
        <v>0</v>
      </c>
    </row>
    <row r="63" spans="1:12" s="6" customFormat="1" x14ac:dyDescent="0.3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3">
      <c r="A64" s="13" t="s">
        <v>187</v>
      </c>
      <c r="B64" s="13"/>
      <c r="C64" s="13"/>
      <c r="D64" s="13"/>
      <c r="E64" s="13" t="s">
        <v>189</v>
      </c>
      <c r="F64" s="13"/>
      <c r="G64" s="13"/>
      <c r="H64" s="13"/>
      <c r="I64" s="13" t="s">
        <v>190</v>
      </c>
      <c r="J64" s="13"/>
      <c r="K64" s="13"/>
      <c r="L64" s="13"/>
    </row>
    <row r="65" spans="1:12" x14ac:dyDescent="0.3">
      <c r="A65" s="3" t="s">
        <v>188</v>
      </c>
      <c r="B65" s="3"/>
      <c r="C65" s="3"/>
      <c r="D65" s="3"/>
      <c r="E65" s="3" t="s">
        <v>189</v>
      </c>
      <c r="F65" s="3"/>
      <c r="G65" s="3"/>
      <c r="H65" s="3"/>
      <c r="I65" s="3" t="s">
        <v>191</v>
      </c>
      <c r="J65" s="3"/>
      <c r="K65" s="3"/>
      <c r="L65" s="3"/>
    </row>
    <row r="127" spans="1:20" x14ac:dyDescent="0.3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01948-470A-4258-827A-F36692E6CDA4}">
  <dimension ref="A1:T3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215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216</v>
      </c>
      <c r="C11" s="10" t="s">
        <v>21</v>
      </c>
      <c r="D11" s="11">
        <f>+D12</f>
        <v>0</v>
      </c>
      <c r="E11" s="11">
        <f>+E12</f>
        <v>0</v>
      </c>
      <c r="F11" s="11">
        <f>G11+H11</f>
        <v>28574</v>
      </c>
      <c r="G11" s="11">
        <f>+G12</f>
        <v>0</v>
      </c>
      <c r="H11" s="11">
        <f>+H12</f>
        <v>28574</v>
      </c>
      <c r="I11" s="11">
        <f>+I12</f>
        <v>28574</v>
      </c>
      <c r="J11" s="11">
        <f>+J12</f>
        <v>0</v>
      </c>
      <c r="K11" s="11">
        <f>F11-I11-J11</f>
        <v>0</v>
      </c>
    </row>
    <row r="12" spans="1:12" s="6" customFormat="1" x14ac:dyDescent="0.3">
      <c r="A12" s="10" t="s">
        <v>67</v>
      </c>
      <c r="B12" s="10" t="s">
        <v>167</v>
      </c>
      <c r="C12" s="10" t="s">
        <v>168</v>
      </c>
      <c r="D12" s="11">
        <f>D13</f>
        <v>0</v>
      </c>
      <c r="E12" s="11">
        <f>E13</f>
        <v>0</v>
      </c>
      <c r="F12" s="11">
        <f>G12+H12</f>
        <v>28574</v>
      </c>
      <c r="G12" s="11">
        <f>G13</f>
        <v>0</v>
      </c>
      <c r="H12" s="11">
        <f>H13</f>
        <v>28574</v>
      </c>
      <c r="I12" s="11">
        <f>I13</f>
        <v>28574</v>
      </c>
      <c r="J12" s="11">
        <f>J13</f>
        <v>0</v>
      </c>
      <c r="K12" s="11">
        <f>F12-I12-J12</f>
        <v>0</v>
      </c>
    </row>
    <row r="13" spans="1:12" s="6" customFormat="1" ht="31.8" x14ac:dyDescent="0.3">
      <c r="A13" s="10" t="s">
        <v>70</v>
      </c>
      <c r="B13" s="10" t="s">
        <v>170</v>
      </c>
      <c r="C13" s="10" t="s">
        <v>171</v>
      </c>
      <c r="D13" s="11">
        <f>+D14</f>
        <v>0</v>
      </c>
      <c r="E13" s="11">
        <f>+E14</f>
        <v>0</v>
      </c>
      <c r="F13" s="11">
        <f>G13+H13</f>
        <v>28574</v>
      </c>
      <c r="G13" s="11">
        <f>+G14</f>
        <v>0</v>
      </c>
      <c r="H13" s="11">
        <f>+H14</f>
        <v>28574</v>
      </c>
      <c r="I13" s="11">
        <f>+I14</f>
        <v>28574</v>
      </c>
      <c r="J13" s="11">
        <f>+J14</f>
        <v>0</v>
      </c>
      <c r="K13" s="11">
        <f>F13-I13-J13</f>
        <v>0</v>
      </c>
    </row>
    <row r="14" spans="1:12" s="6" customFormat="1" ht="21.6" x14ac:dyDescent="0.3">
      <c r="A14" s="10" t="s">
        <v>76</v>
      </c>
      <c r="B14" s="10" t="s">
        <v>173</v>
      </c>
      <c r="C14" s="10" t="s">
        <v>174</v>
      </c>
      <c r="D14" s="11">
        <v>0</v>
      </c>
      <c r="E14" s="11">
        <v>0</v>
      </c>
      <c r="F14" s="11">
        <f>G14+H14</f>
        <v>28574</v>
      </c>
      <c r="G14" s="11">
        <v>0</v>
      </c>
      <c r="H14" s="11">
        <v>28574</v>
      </c>
      <c r="I14" s="11">
        <v>28574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187</v>
      </c>
      <c r="B16" s="13"/>
      <c r="C16" s="13"/>
      <c r="D16" s="13"/>
      <c r="E16" s="13" t="s">
        <v>189</v>
      </c>
      <c r="F16" s="13"/>
      <c r="G16" s="13"/>
      <c r="H16" s="13"/>
      <c r="I16" s="13" t="s">
        <v>190</v>
      </c>
      <c r="J16" s="13"/>
      <c r="K16" s="13"/>
      <c r="L16" s="13"/>
    </row>
    <row r="17" spans="1:20" x14ac:dyDescent="0.3">
      <c r="A17" s="3" t="s">
        <v>188</v>
      </c>
      <c r="B17" s="3"/>
      <c r="C17" s="3"/>
      <c r="D17" s="3"/>
      <c r="E17" s="3" t="s">
        <v>189</v>
      </c>
      <c r="F17" s="3"/>
      <c r="G17" s="3"/>
      <c r="H17" s="3"/>
      <c r="I17" s="3" t="s">
        <v>191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2019-05-02T08:57:59Z</dcterms:created>
  <dcterms:modified xsi:type="dcterms:W3CDTF">2019-05-02T08:58:08Z</dcterms:modified>
</cp:coreProperties>
</file>