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Pt site\Oltenesti\"/>
    </mc:Choice>
  </mc:AlternateContent>
  <xr:revisionPtr revIDLastSave="0" documentId="8_{5ED444DC-3AA8-49A2-B00C-B1B0499F45B0}" xr6:coauthVersionLast="40" xr6:coauthVersionMax="40" xr10:uidLastSave="{00000000-0000-0000-0000-000000000000}"/>
  <bookViews>
    <workbookView xWindow="10764" yWindow="72" windowWidth="12156" windowHeight="8952" xr2:uid="{7A23115A-9226-4906-B568-BE88C811002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 s="1"/>
  <c r="D16" i="1" s="1"/>
  <c r="E18" i="1"/>
  <c r="G18" i="1"/>
  <c r="F18" i="1" s="1"/>
  <c r="H18" i="1"/>
  <c r="H17" i="1" s="1"/>
  <c r="H16" i="1" s="1"/>
  <c r="I18" i="1"/>
  <c r="J18" i="1"/>
  <c r="J17" i="1" s="1"/>
  <c r="J16" i="1" s="1"/>
  <c r="K18" i="1"/>
  <c r="F19" i="1"/>
  <c r="K19" i="1" s="1"/>
  <c r="D20" i="1"/>
  <c r="E20" i="1"/>
  <c r="G20" i="1"/>
  <c r="F20" i="1" s="1"/>
  <c r="K20" i="1" s="1"/>
  <c r="H20" i="1"/>
  <c r="I20" i="1"/>
  <c r="J20" i="1"/>
  <c r="F21" i="1"/>
  <c r="K21" i="1"/>
  <c r="F22" i="1"/>
  <c r="K22" i="1" s="1"/>
  <c r="D25" i="1"/>
  <c r="D24" i="1" s="1"/>
  <c r="D23" i="1" s="1"/>
  <c r="E25" i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 s="1"/>
  <c r="D28" i="1"/>
  <c r="E28" i="1"/>
  <c r="E24" i="1" s="1"/>
  <c r="E23" i="1" s="1"/>
  <c r="G28" i="1"/>
  <c r="F28" i="1" s="1"/>
  <c r="H28" i="1"/>
  <c r="I28" i="1"/>
  <c r="J28" i="1"/>
  <c r="F29" i="1"/>
  <c r="K29" i="1"/>
  <c r="F30" i="1"/>
  <c r="K30" i="1" s="1"/>
  <c r="F31" i="1"/>
  <c r="K31" i="1"/>
  <c r="F32" i="1"/>
  <c r="K32" i="1" s="1"/>
  <c r="F33" i="1"/>
  <c r="K33" i="1"/>
  <c r="D35" i="1"/>
  <c r="E35" i="1"/>
  <c r="E34" i="1" s="1"/>
  <c r="G35" i="1"/>
  <c r="F35" i="1" s="1"/>
  <c r="H35" i="1"/>
  <c r="I35" i="1"/>
  <c r="J35" i="1"/>
  <c r="J34" i="1" s="1"/>
  <c r="K35" i="1"/>
  <c r="F36" i="1"/>
  <c r="K36" i="1" s="1"/>
  <c r="F37" i="1"/>
  <c r="K37" i="1"/>
  <c r="F38" i="1"/>
  <c r="K38" i="1" s="1"/>
  <c r="E39" i="1"/>
  <c r="D40" i="1"/>
  <c r="D39" i="1" s="1"/>
  <c r="E40" i="1"/>
  <c r="G40" i="1"/>
  <c r="G39" i="1" s="1"/>
  <c r="H40" i="1"/>
  <c r="I40" i="1"/>
  <c r="I39" i="1" s="1"/>
  <c r="J40" i="1"/>
  <c r="J39" i="1" s="1"/>
  <c r="F41" i="1"/>
  <c r="K41" i="1"/>
  <c r="F42" i="1"/>
  <c r="K42" i="1" s="1"/>
  <c r="F43" i="1"/>
  <c r="K43" i="1"/>
  <c r="F44" i="1"/>
  <c r="K44" i="1" s="1"/>
  <c r="D46" i="1"/>
  <c r="D45" i="1" s="1"/>
  <c r="E46" i="1"/>
  <c r="E45" i="1" s="1"/>
  <c r="G46" i="1"/>
  <c r="G45" i="1" s="1"/>
  <c r="H46" i="1"/>
  <c r="F46" i="1" s="1"/>
  <c r="I46" i="1"/>
  <c r="I45" i="1" s="1"/>
  <c r="J46" i="1"/>
  <c r="J45" i="1" s="1"/>
  <c r="F47" i="1"/>
  <c r="K47" i="1"/>
  <c r="D51" i="1"/>
  <c r="D50" i="1" s="1"/>
  <c r="D49" i="1" s="1"/>
  <c r="E51" i="1"/>
  <c r="E50" i="1" s="1"/>
  <c r="E49" i="1" s="1"/>
  <c r="G51" i="1"/>
  <c r="G50" i="1" s="1"/>
  <c r="H51" i="1"/>
  <c r="H50" i="1" s="1"/>
  <c r="H49" i="1" s="1"/>
  <c r="I51" i="1"/>
  <c r="I50" i="1" s="1"/>
  <c r="I49" i="1" s="1"/>
  <c r="J51" i="1"/>
  <c r="J50" i="1" s="1"/>
  <c r="J49" i="1" s="1"/>
  <c r="F52" i="1"/>
  <c r="K52" i="1" s="1"/>
  <c r="I53" i="1"/>
  <c r="D54" i="1"/>
  <c r="D53" i="1" s="1"/>
  <c r="E54" i="1"/>
  <c r="E53" i="1" s="1"/>
  <c r="G54" i="1"/>
  <c r="H54" i="1"/>
  <c r="F54" i="1" s="1"/>
  <c r="K54" i="1" s="1"/>
  <c r="I54" i="1"/>
  <c r="J54" i="1"/>
  <c r="F55" i="1"/>
  <c r="K55" i="1"/>
  <c r="F56" i="1"/>
  <c r="K56" i="1" s="1"/>
  <c r="F57" i="1"/>
  <c r="K57" i="1"/>
  <c r="D59" i="1"/>
  <c r="D58" i="1" s="1"/>
  <c r="E59" i="1"/>
  <c r="E58" i="1" s="1"/>
  <c r="G59" i="1"/>
  <c r="G58" i="1" s="1"/>
  <c r="F58" i="1" s="1"/>
  <c r="K58" i="1" s="1"/>
  <c r="H59" i="1"/>
  <c r="H58" i="1" s="1"/>
  <c r="I59" i="1"/>
  <c r="I58" i="1" s="1"/>
  <c r="J59" i="1"/>
  <c r="J58" i="1" s="1"/>
  <c r="F60" i="1"/>
  <c r="K60" i="1" s="1"/>
  <c r="D61" i="1"/>
  <c r="E61" i="1"/>
  <c r="G61" i="1"/>
  <c r="H61" i="1"/>
  <c r="F61" i="1" s="1"/>
  <c r="K61" i="1" s="1"/>
  <c r="I61" i="1"/>
  <c r="J61" i="1"/>
  <c r="F62" i="1"/>
  <c r="K62" i="1"/>
  <c r="F63" i="1"/>
  <c r="K63" i="1" s="1"/>
  <c r="D64" i="1"/>
  <c r="E64" i="1"/>
  <c r="G64" i="1"/>
  <c r="H64" i="1"/>
  <c r="F64" i="1" s="1"/>
  <c r="I64" i="1"/>
  <c r="J64" i="1"/>
  <c r="F65" i="1"/>
  <c r="K65" i="1" s="1"/>
  <c r="F66" i="1"/>
  <c r="K66" i="1" s="1"/>
  <c r="F67" i="1"/>
  <c r="K67" i="1"/>
  <c r="D69" i="1"/>
  <c r="D68" i="1" s="1"/>
  <c r="E69" i="1"/>
  <c r="E68" i="1" s="1"/>
  <c r="G69" i="1"/>
  <c r="G68" i="1" s="1"/>
  <c r="F68" i="1" s="1"/>
  <c r="K68" i="1" s="1"/>
  <c r="H69" i="1"/>
  <c r="H68" i="1" s="1"/>
  <c r="I69" i="1"/>
  <c r="I68" i="1" s="1"/>
  <c r="J69" i="1"/>
  <c r="J68" i="1" s="1"/>
  <c r="F70" i="1"/>
  <c r="K70" i="1" s="1"/>
  <c r="H72" i="1"/>
  <c r="H71" i="1" s="1"/>
  <c r="D73" i="1"/>
  <c r="D72" i="1" s="1"/>
  <c r="D71" i="1" s="1"/>
  <c r="E73" i="1"/>
  <c r="E72" i="1" s="1"/>
  <c r="E71" i="1" s="1"/>
  <c r="G73" i="1"/>
  <c r="G72" i="1" s="1"/>
  <c r="H73" i="1"/>
  <c r="F73" i="1" s="1"/>
  <c r="K73" i="1" s="1"/>
  <c r="I73" i="1"/>
  <c r="I72" i="1" s="1"/>
  <c r="I71" i="1" s="1"/>
  <c r="J73" i="1"/>
  <c r="J72" i="1" s="1"/>
  <c r="J71" i="1" s="1"/>
  <c r="F74" i="1"/>
  <c r="K74" i="1" s="1"/>
  <c r="F75" i="1"/>
  <c r="K75" i="1" s="1"/>
  <c r="D76" i="1"/>
  <c r="E76" i="1"/>
  <c r="G76" i="1"/>
  <c r="H76" i="1"/>
  <c r="F76" i="1" s="1"/>
  <c r="I76" i="1"/>
  <c r="J76" i="1"/>
  <c r="F77" i="1"/>
  <c r="K77" i="1"/>
  <c r="F78" i="1"/>
  <c r="K78" i="1" s="1"/>
  <c r="F79" i="1"/>
  <c r="K79" i="1" s="1"/>
  <c r="G80" i="1"/>
  <c r="F80" i="1" s="1"/>
  <c r="K80" i="1" s="1"/>
  <c r="D81" i="1"/>
  <c r="D80" i="1" s="1"/>
  <c r="E81" i="1"/>
  <c r="E80" i="1" s="1"/>
  <c r="F81" i="1"/>
  <c r="K81" i="1" s="1"/>
  <c r="G81" i="1"/>
  <c r="H81" i="1"/>
  <c r="H80" i="1" s="1"/>
  <c r="I81" i="1"/>
  <c r="I80" i="1" s="1"/>
  <c r="J81" i="1"/>
  <c r="J80" i="1" s="1"/>
  <c r="F82" i="1"/>
  <c r="K82" i="1" s="1"/>
  <c r="F83" i="1"/>
  <c r="K83" i="1"/>
  <c r="G49" i="1" l="1"/>
  <c r="F50" i="1"/>
  <c r="K50" i="1" s="1"/>
  <c r="F72" i="1"/>
  <c r="K72" i="1" s="1"/>
  <c r="G71" i="1"/>
  <c r="F71" i="1" s="1"/>
  <c r="K71" i="1" s="1"/>
  <c r="D48" i="1"/>
  <c r="F69" i="1"/>
  <c r="K69" i="1" s="1"/>
  <c r="G53" i="1"/>
  <c r="K46" i="1"/>
  <c r="I34" i="1"/>
  <c r="G17" i="1"/>
  <c r="K76" i="1"/>
  <c r="F59" i="1"/>
  <c r="K59" i="1" s="1"/>
  <c r="J53" i="1"/>
  <c r="J48" i="1" s="1"/>
  <c r="F51" i="1"/>
  <c r="K51" i="1" s="1"/>
  <c r="H45" i="1"/>
  <c r="F45" i="1" s="1"/>
  <c r="K45" i="1" s="1"/>
  <c r="F39" i="1"/>
  <c r="K39" i="1" s="1"/>
  <c r="H34" i="1"/>
  <c r="H15" i="1" s="1"/>
  <c r="J15" i="1"/>
  <c r="E17" i="1"/>
  <c r="E16" i="1" s="1"/>
  <c r="E15" i="1" s="1"/>
  <c r="H53" i="1"/>
  <c r="H48" i="1" s="1"/>
  <c r="F40" i="1"/>
  <c r="K40" i="1" s="1"/>
  <c r="H39" i="1"/>
  <c r="D34" i="1"/>
  <c r="D15" i="1" s="1"/>
  <c r="D14" i="1" s="1"/>
  <c r="K64" i="1"/>
  <c r="I48" i="1"/>
  <c r="E48" i="1"/>
  <c r="G34" i="1"/>
  <c r="K28" i="1"/>
  <c r="I17" i="1"/>
  <c r="I16" i="1" s="1"/>
  <c r="G24" i="1"/>
  <c r="D12" i="1" l="1"/>
  <c r="D13" i="1"/>
  <c r="H14" i="1"/>
  <c r="F17" i="1"/>
  <c r="K17" i="1" s="1"/>
  <c r="G16" i="1"/>
  <c r="F34" i="1"/>
  <c r="K34" i="1" s="1"/>
  <c r="E14" i="1"/>
  <c r="F24" i="1"/>
  <c r="K24" i="1" s="1"/>
  <c r="G23" i="1"/>
  <c r="F23" i="1" s="1"/>
  <c r="K23" i="1" s="1"/>
  <c r="I15" i="1"/>
  <c r="I14" i="1" s="1"/>
  <c r="J14" i="1"/>
  <c r="F53" i="1"/>
  <c r="K53" i="1" s="1"/>
  <c r="G48" i="1"/>
  <c r="F48" i="1" s="1"/>
  <c r="K48" i="1" s="1"/>
  <c r="F49" i="1"/>
  <c r="K49" i="1" s="1"/>
  <c r="J12" i="1" l="1"/>
  <c r="J13" i="1"/>
  <c r="H12" i="1"/>
  <c r="H13" i="1"/>
  <c r="I12" i="1"/>
  <c r="I13" i="1"/>
  <c r="E12" i="1"/>
  <c r="E13" i="1"/>
  <c r="F16" i="1"/>
  <c r="K16" i="1" s="1"/>
  <c r="G15" i="1"/>
  <c r="F15" i="1" l="1"/>
  <c r="K15" i="1" s="1"/>
  <c r="G14" i="1"/>
  <c r="F14" i="1" l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<sst xmlns="http://schemas.openxmlformats.org/spreadsheetml/2006/main" count="244" uniqueCount="243">
  <si>
    <t>JUDETUL  VASLUI</t>
  </si>
  <si>
    <t>COMUNA OLTENESTI</t>
  </si>
  <si>
    <t>Biroul contabilitate</t>
  </si>
  <si>
    <t xml:space="preserve"> Anexa 12</t>
  </si>
  <si>
    <t>Cont de executie - Venituri - Bugetul local</t>
  </si>
  <si>
    <t>Trimestrul: 4, Anul: 2018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</si>
  <si>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</si>
  <si>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</si>
  <si>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</si>
  <si>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</si>
  <si>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</si>
  <si>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</si>
  <si>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</si>
  <si>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</si>
  <si>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</si>
  <si>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</si>
  <si>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</si>
  <si>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</si>
  <si>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</si>
  <si>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</si>
  <si>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</si>
  <si>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</si>
  <si>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</si>
  <si>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</si>
  <si>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</si>
  <si>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</si>
  <si>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</si>
  <si>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</si>
  <si>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</si>
  <si>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</si>
  <si>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</si>
  <si>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</si>
  <si>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</si>
  <si>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</si>
  <si>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</si>
  <si>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</si>
  <si>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</si>
  <si>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</si>
  <si>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</si>
  <si>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</si>
  <si>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</si>
  <si>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</si>
  <si>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</si>
  <si>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</si>
  <si>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</si>
  <si>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</si>
  <si>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</si>
  <si>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</si>
  <si>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</si>
  <si>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</si>
  <si>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</si>
  <si>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</si>
  <si>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</si>
  <si>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</si>
  <si>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</si>
  <si>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</si>
  <si>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</si>
  <si>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</si>
  <si>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</si>
  <si>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</si>
  <si>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</si>
  <si>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</si>
  <si>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</si>
  <si>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</si>
  <si>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</si>
  <si>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</si>
  <si>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</si>
  <si>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</si>
  <si>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</si>
  <si>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</si>
  <si>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</si>
  <si>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</si>
  <si>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</si>
  <si>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</si>
  <si>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</si>
  <si>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</si>
  <si>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</si>
  <si>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</si>
  <si>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</si>
  <si>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</si>
  <si>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</si>
  <si>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</si>
  <si>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</si>
  <si>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</si>
  <si>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</si>
  <si>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29</t>
  </si>
  <si>
    <t xml:space="preserve">Alte impozite si taxe  pe proprietate </t>
  </si>
  <si>
    <t>07.02.50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</si>
  <si>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</si>
  <si>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</si>
  <si>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</si>
  <si>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</si>
  <si>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</si>
  <si>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</si>
  <si>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</si>
  <si>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</si>
  <si>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</si>
  <si>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</si>
  <si>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</si>
  <si>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</si>
  <si>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</si>
  <si>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</si>
  <si>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</si>
  <si>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</si>
  <si>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</si>
  <si>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</si>
  <si>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</si>
  <si>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</si>
  <si>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</si>
  <si>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</si>
  <si>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</si>
  <si>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</si>
  <si>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</si>
  <si>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</si>
  <si>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</si>
  <si>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</si>
  <si>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</si>
  <si>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</si>
  <si>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49</t>
  </si>
  <si>
    <t>Alte taxe pe utilizarea bunurilor, autorizarea utilizarii bunurilor sau pe desfasurare de activitati</t>
  </si>
  <si>
    <t>16.02.50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</si>
  <si>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</si>
  <si>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</si>
  <si>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</si>
  <si>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</si>
  <si>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</si>
  <si>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</si>
  <si>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</si>
  <si>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</si>
  <si>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</si>
  <si>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</si>
  <si>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</si>
  <si>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</si>
  <si>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</si>
  <si>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</si>
  <si>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</si>
  <si>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</si>
  <si>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</si>
  <si>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</si>
  <si>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</si>
  <si>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</si>
  <si>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</si>
  <si>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</si>
  <si>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</si>
  <si>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</si>
  <si>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</si>
  <si>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</si>
  <si>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</si>
  <si>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67</t>
  </si>
  <si>
    <t>Venituri din prestari de servicii si alte activitati (cod 33.02.08+33.02.10+33.02.12+33.02.24+33.02.27+33.02.28+33.02.50)</t>
  </si>
  <si>
    <t>33.02</t>
  </si>
  <si>
    <t>68</t>
  </si>
  <si>
    <t>Venituri din prestari de servicii</t>
  </si>
  <si>
    <t>33.02.08</t>
  </si>
  <si>
    <t>74</t>
  </si>
  <si>
    <t>Venituri din recuperarea cheltuielilor de judecata, imputatii si despagubiri</t>
  </si>
  <si>
    <t>33.02.28</t>
  </si>
  <si>
    <t>76</t>
  </si>
  <si>
    <t>Alte venituri din prestari de servicii si alte activitati</t>
  </si>
  <si>
    <t>33.02.50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</si>
  <si>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</si>
  <si>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</si>
  <si>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</si>
  <si>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</si>
  <si>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</si>
  <si>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</si>
  <si>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</si>
  <si>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</si>
  <si>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</si>
  <si>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87</t>
  </si>
  <si>
    <t>Diverse venituri (cod 36.02.01+36.02.05+36.02.06+36.02.07+36.02.11+36.02.50)</t>
  </si>
  <si>
    <t>36.02</t>
  </si>
  <si>
    <t>91</t>
  </si>
  <si>
    <t>Taxe speciale</t>
  </si>
  <si>
    <t>36.02.06</t>
  </si>
  <si>
    <t>101</t>
  </si>
  <si>
    <t>Alte venituri</t>
  </si>
  <si>
    <t>36.02.50</t>
  </si>
  <si>
    <t>102</t>
  </si>
  <si>
    <t>Transferuri voluntare,  altele decat subventiile (cod 37.02.01+37.02.50)</t>
  </si>
  <si>
    <t>37.02</t>
  </si>
  <si>
    <t>103</t>
  </si>
  <si>
    <t>Donatii si sponsorizari</t>
  </si>
  <si>
    <t>37.02.01</t>
  </si>
  <si>
    <t>104</t>
  </si>
  <si>
    <t>Vărsăminte din secţiunea de funcţionare pentru finanţarea secţiunii de dezvoltare a bugetului local (cu semnul minus)</t>
  </si>
  <si>
    <t>37.02.03</t>
  </si>
  <si>
    <t>105</t>
  </si>
  <si>
    <t>Vărsăminte din secţiunea de funcţionare</t>
  </si>
  <si>
    <t>37.02.04</t>
  </si>
  <si>
    <t>115</t>
  </si>
  <si>
    <t>III. OPERAŢIUNI FINANCIARE (cod 40.02+41.02)</t>
  </si>
  <si>
    <t>00.16</t>
  </si>
  <si>
    <t>116</t>
  </si>
  <si>
    <t>Încasări din rambursarea împrumuturilor acordate (cod 40.02.06+40.02.07+40.02.10+40.02.11+40.02.13+40.02.14+40.02.16+40.02.50)</t>
  </si>
  <si>
    <t>40.02</t>
  </si>
  <si>
    <t>122</t>
  </si>
  <si>
    <t>Sume din excedentul bugetului local utilizate pentru finantarea cheltuielilor sectiunii de dezvoltare</t>
  </si>
  <si>
    <t>40.02.14</t>
  </si>
  <si>
    <t>130</t>
  </si>
  <si>
    <t>IV.  SUBVENTII (cod 00.18)</t>
  </si>
  <si>
    <t>00.17</t>
  </si>
  <si>
    <t>131</t>
  </si>
  <si>
    <t>SUBVENTII DE LA ALTE NIVELE ALE ADMINISTRATIEI PUBLICE (cod 42.02+43.02)</t>
  </si>
  <si>
    <t>00.18</t>
  </si>
  <si>
    <t>132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</si>
  <si>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</si>
  <si>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</si>
  <si>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164</t>
  </si>
  <si>
    <t>Subventii pentru acordarea ajutorului pentru incalzirea locuintei cu lemne, carbuni, combustibili petrolieri</t>
  </si>
  <si>
    <t>42.02.34</t>
  </si>
  <si>
    <t>188</t>
  </si>
  <si>
    <t>Finantarea programelor nationale de dezvoltare locala</t>
  </si>
  <si>
    <t>42.02.65</t>
  </si>
  <si>
    <t>192</t>
  </si>
  <si>
    <t>Subventii de la alte administratii (cod. 43.02.01+43.02.04+43.02.07+43.02.08+43.02.20+43.02.21)</t>
  </si>
  <si>
    <t>43.02</t>
  </si>
  <si>
    <t>196</t>
  </si>
  <si>
    <t>Subventii primite  de la bugetele consiliilor locale si judetene pentru ajutoare  în situatii de extrema dificultate</t>
  </si>
  <si>
    <t>43.02.08</t>
  </si>
  <si>
    <t>202</t>
  </si>
  <si>
    <t>Sume alocate din bugetul AFIR, pentru sustinerea proiectelor din PNDR 2014-2020</t>
  </si>
  <si>
    <t>43.02.31</t>
  </si>
  <si>
    <t>203</t>
  </si>
  <si>
    <t>Sume alocate din bugetul ANCPI pentru finanţarea lucrărilor de înregistrare sistematică din cadrul Programului naţional de cadastru şi carte funciară</t>
  </si>
  <si>
    <t>43.02.34</t>
  </si>
  <si>
    <t>279</t>
  </si>
  <si>
    <t>Sume primite de la UE/alti donatori in contul platilor efectuate si prefinantari aferente cadrului financiar 2014-2020</t>
  </si>
  <si>
    <t>48.02</t>
  </si>
  <si>
    <t>292</t>
  </si>
  <si>
    <t xml:space="preserve">Fondul European Agricol de Dezvoltare Rurala  (FEADR)  (cod 48.02.04.01+48.02.04.02+48.02.04.03) </t>
  </si>
  <si>
    <t>48.02.04</t>
  </si>
  <si>
    <t>293</t>
  </si>
  <si>
    <t xml:space="preserve">  Sume primite în contul plăţilor efectuate în anul curent</t>
  </si>
  <si>
    <t>48.02.04.01</t>
  </si>
  <si>
    <t>295</t>
  </si>
  <si>
    <t xml:space="preserve">  Prefinantare</t>
  </si>
  <si>
    <t>48.02.04.03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</si>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</sst>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A800E-1A53-4F50-9DF7-80BE03C34D9F}">
  <dimension ref="A1:T169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3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70.05" customHeigh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" thickBot="1" x14ac:dyDescent="0.35"/>
    <row r="8" spans="1:11" s="6" customFormat="1" ht="15" thickBot="1" x14ac:dyDescent="0.35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" thickBot="1" x14ac:dyDescent="0.35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" thickBot="1" x14ac:dyDescent="0.35">
      <c r="A11" s="5" t="s">
        <v>7</v>
      </c>
      <c r="B11" s="5"/>
      <c r="C11" s="7" t="s">
        <v>9</v>
      </c>
      <c r="D11" s="7">
        <v>1</v>
      </c>
      <c r="E11" s="7">
        <v>2</v>
      </c>
      <c r="F11" s="7" t="s">
        <v>15</v>
      </c>
      <c r="G11" s="7">
        <v>4</v>
      </c>
      <c r="H11" s="7">
        <v>5</v>
      </c>
      <c r="I11" s="7">
        <v>6</v>
      </c>
      <c r="J11" s="7">
        <v>7</v>
      </c>
      <c r="K11" s="7" t="s">
        <v>21</v>
      </c>
    </row>
    <row r="12" spans="1:11" s="6" customFormat="1" ht="21.6" x14ac:dyDescent="0.3">
      <c r="A12" s="10" t="s">
        <v>22</v>
      </c>
      <c r="B12" s="10" t="s">
        <v>23</v>
      </c>
      <c r="C12" s="10" t="s">
        <v>24</v>
      </c>
      <c r="D12" s="11">
        <f>D14+D68+D71+D80</f>
        <v>3231164</v>
      </c>
      <c r="E12" s="11">
        <f>E14+E68+E71+E80</f>
        <v>4587412</v>
      </c>
      <c r="F12" s="11">
        <f>G12+H12</f>
        <v>5487958</v>
      </c>
      <c r="G12" s="11">
        <f>G14+G68+G71+G80</f>
        <v>1261796</v>
      </c>
      <c r="H12" s="11">
        <f>H14+H68+H71+H80</f>
        <v>4226162</v>
      </c>
      <c r="I12" s="11">
        <f>I14+I68+I71+I80</f>
        <v>4266951</v>
      </c>
      <c r="J12" s="11">
        <f>J14+J68+J71+J80</f>
        <v>0</v>
      </c>
      <c r="K12" s="11">
        <f>F12-I12-J12</f>
        <v>1221007</v>
      </c>
    </row>
    <row r="13" spans="1:11" s="6" customFormat="1" ht="21.6" x14ac:dyDescent="0.3">
      <c r="A13" s="10" t="s">
        <v>25</v>
      </c>
      <c r="B13" s="10" t="s">
        <v>26</v>
      </c>
      <c r="C13" s="10" t="s">
        <v>27</v>
      </c>
      <c r="D13" s="11">
        <f>D14-D35-D64+D68</f>
        <v>796000</v>
      </c>
      <c r="E13" s="11">
        <f>E14-E35-E64+E68</f>
        <v>900000</v>
      </c>
      <c r="F13" s="11">
        <f>G13+H13</f>
        <v>1943883</v>
      </c>
      <c r="G13" s="11">
        <f>G14-G35-G64+G68</f>
        <v>1261796</v>
      </c>
      <c r="H13" s="11">
        <f>H14-H35-H64+H68</f>
        <v>682087</v>
      </c>
      <c r="I13" s="11">
        <f>I14-I35-I64+I68</f>
        <v>722876</v>
      </c>
      <c r="J13" s="11">
        <f>J14-J35-J64+J68</f>
        <v>0</v>
      </c>
      <c r="K13" s="11">
        <f>F13-I13-J13</f>
        <v>1221007</v>
      </c>
    </row>
    <row r="14" spans="1:11" s="6" customFormat="1" x14ac:dyDescent="0.3">
      <c r="A14" s="10" t="s">
        <v>28</v>
      </c>
      <c r="B14" s="10" t="s">
        <v>29</v>
      </c>
      <c r="C14" s="10" t="s">
        <v>30</v>
      </c>
      <c r="D14" s="11">
        <f>D15+D48</f>
        <v>2761842</v>
      </c>
      <c r="E14" s="11">
        <f>E15+E48</f>
        <v>2973842</v>
      </c>
      <c r="F14" s="11">
        <f>G14+H14</f>
        <v>4058634</v>
      </c>
      <c r="G14" s="11">
        <f>G15+G48</f>
        <v>1261796</v>
      </c>
      <c r="H14" s="11">
        <f>H15+H48</f>
        <v>2796838</v>
      </c>
      <c r="I14" s="11">
        <f>I15+I48</f>
        <v>2837627</v>
      </c>
      <c r="J14" s="11">
        <f>J15+J48</f>
        <v>0</v>
      </c>
      <c r="K14" s="11">
        <f>F14-I14-J14</f>
        <v>1221007</v>
      </c>
    </row>
    <row r="15" spans="1:11" s="6" customFormat="1" x14ac:dyDescent="0.3">
      <c r="A15" s="10" t="s">
        <v>31</v>
      </c>
      <c r="B15" s="10" t="s">
        <v>32</v>
      </c>
      <c r="C15" s="10" t="s">
        <v>33</v>
      </c>
      <c r="D15" s="11">
        <f>D16+D23+D34+D45</f>
        <v>2574800</v>
      </c>
      <c r="E15" s="11">
        <f>E16+E23+E34+E45</f>
        <v>2766800</v>
      </c>
      <c r="F15" s="11">
        <f>G15+H15</f>
        <v>3507039</v>
      </c>
      <c r="G15" s="11">
        <f>G16+G23+G34+G45</f>
        <v>886810</v>
      </c>
      <c r="H15" s="11">
        <f>H16+H23+H34+H45</f>
        <v>2620229</v>
      </c>
      <c r="I15" s="11">
        <f>I16+I23+I34+I45</f>
        <v>2652950</v>
      </c>
      <c r="J15" s="11">
        <f>J16+J23+J34+J45</f>
        <v>0</v>
      </c>
      <c r="K15" s="11">
        <f>F15-I15-J15</f>
        <v>854089</v>
      </c>
    </row>
    <row r="16" spans="1:11" s="6" customFormat="1" ht="21.6" x14ac:dyDescent="0.3">
      <c r="A16" s="10" t="s">
        <v>34</v>
      </c>
      <c r="B16" s="10" t="s">
        <v>35</v>
      </c>
      <c r="C16" s="10" t="s">
        <v>36</v>
      </c>
      <c r="D16" s="11">
        <f>+D17</f>
        <v>178000</v>
      </c>
      <c r="E16" s="11">
        <f>+E17</f>
        <v>202000</v>
      </c>
      <c r="F16" s="11">
        <f>G16+H16</f>
        <v>215566</v>
      </c>
      <c r="G16" s="11">
        <f>+G17</f>
        <v>0</v>
      </c>
      <c r="H16" s="11">
        <f>+H17</f>
        <v>215566</v>
      </c>
      <c r="I16" s="11">
        <f>+I17</f>
        <v>215566</v>
      </c>
      <c r="J16" s="11">
        <f>+J17</f>
        <v>0</v>
      </c>
      <c r="K16" s="11">
        <f>F16-I16-J16</f>
        <v>0</v>
      </c>
    </row>
    <row r="17" spans="1:11" s="6" customFormat="1" ht="21.6" x14ac:dyDescent="0.3">
      <c r="A17" s="10" t="s">
        <v>37</v>
      </c>
      <c r="B17" s="10" t="s">
        <v>38</v>
      </c>
      <c r="C17" s="10" t="s">
        <v>39</v>
      </c>
      <c r="D17" s="11">
        <f>D18+D20</f>
        <v>178000</v>
      </c>
      <c r="E17" s="11">
        <f>E18+E20</f>
        <v>202000</v>
      </c>
      <c r="F17" s="11">
        <f>G17+H17</f>
        <v>215566</v>
      </c>
      <c r="G17" s="11">
        <f>G18+G20</f>
        <v>0</v>
      </c>
      <c r="H17" s="11">
        <f>H18+H20</f>
        <v>215566</v>
      </c>
      <c r="I17" s="11">
        <f>I18+I20</f>
        <v>215566</v>
      </c>
      <c r="J17" s="11">
        <f>J18+J20</f>
        <v>0</v>
      </c>
      <c r="K17" s="11">
        <f>F17-I17-J17</f>
        <v>0</v>
      </c>
    </row>
    <row r="18" spans="1:11" s="6" customFormat="1" x14ac:dyDescent="0.3">
      <c r="A18" s="10" t="s">
        <v>40</v>
      </c>
      <c r="B18" s="10" t="s">
        <v>41</v>
      </c>
      <c r="C18" s="10" t="s">
        <v>42</v>
      </c>
      <c r="D18" s="11">
        <f>+D19</f>
        <v>3000</v>
      </c>
      <c r="E18" s="11">
        <f>+E19</f>
        <v>3000</v>
      </c>
      <c r="F18" s="11">
        <f>G18+H18</f>
        <v>4837</v>
      </c>
      <c r="G18" s="11">
        <f>+G19</f>
        <v>0</v>
      </c>
      <c r="H18" s="11">
        <f>+H19</f>
        <v>4837</v>
      </c>
      <c r="I18" s="11">
        <f>+I19</f>
        <v>4837</v>
      </c>
      <c r="J18" s="11">
        <f>+J19</f>
        <v>0</v>
      </c>
      <c r="K18" s="11">
        <f>F18-I18-J18</f>
        <v>0</v>
      </c>
    </row>
    <row r="19" spans="1:11" s="6" customFormat="1" ht="21.6" x14ac:dyDescent="0.3">
      <c r="A19" s="10" t="s">
        <v>43</v>
      </c>
      <c r="B19" s="10" t="s">
        <v>44</v>
      </c>
      <c r="C19" s="10" t="s">
        <v>45</v>
      </c>
      <c r="D19" s="11">
        <v>3000</v>
      </c>
      <c r="E19" s="11">
        <v>3000</v>
      </c>
      <c r="F19" s="11">
        <f>G19+H19</f>
        <v>4837</v>
      </c>
      <c r="G19" s="11">
        <v>0</v>
      </c>
      <c r="H19" s="11">
        <v>4837</v>
      </c>
      <c r="I19" s="11">
        <v>4837</v>
      </c>
      <c r="J19" s="11">
        <v>0</v>
      </c>
      <c r="K19" s="11">
        <f>F19-I19-J19</f>
        <v>0</v>
      </c>
    </row>
    <row r="20" spans="1:11" s="6" customFormat="1" ht="21.6" x14ac:dyDescent="0.3">
      <c r="A20" s="10" t="s">
        <v>46</v>
      </c>
      <c r="B20" s="10" t="s">
        <v>47</v>
      </c>
      <c r="C20" s="10" t="s">
        <v>48</v>
      </c>
      <c r="D20" s="11">
        <f>D21+D22</f>
        <v>175000</v>
      </c>
      <c r="E20" s="11">
        <f>E21+E22</f>
        <v>199000</v>
      </c>
      <c r="F20" s="11">
        <f>G20+H20</f>
        <v>210729</v>
      </c>
      <c r="G20" s="11">
        <f>G21+G22</f>
        <v>0</v>
      </c>
      <c r="H20" s="11">
        <f>H21+H22</f>
        <v>210729</v>
      </c>
      <c r="I20" s="11">
        <f>I21+I22</f>
        <v>210729</v>
      </c>
      <c r="J20" s="11">
        <f>J21+J22</f>
        <v>0</v>
      </c>
      <c r="K20" s="11">
        <f>F20-I20-J20</f>
        <v>0</v>
      </c>
    </row>
    <row r="21" spans="1:11" s="6" customFormat="1" x14ac:dyDescent="0.3">
      <c r="A21" s="10" t="s">
        <v>49</v>
      </c>
      <c r="B21" s="10" t="s">
        <v>50</v>
      </c>
      <c r="C21" s="10" t="s">
        <v>51</v>
      </c>
      <c r="D21" s="11">
        <v>96000</v>
      </c>
      <c r="E21" s="11">
        <v>123000</v>
      </c>
      <c r="F21" s="11">
        <f>G21+H21</f>
        <v>127282</v>
      </c>
      <c r="G21" s="11">
        <v>0</v>
      </c>
      <c r="H21" s="11">
        <v>127282</v>
      </c>
      <c r="I21" s="11">
        <v>127282</v>
      </c>
      <c r="J21" s="11">
        <v>0</v>
      </c>
      <c r="K21" s="11">
        <f>F21-I21-J21</f>
        <v>0</v>
      </c>
    </row>
    <row r="22" spans="1:11" s="6" customFormat="1" ht="21.6" x14ac:dyDescent="0.3">
      <c r="A22" s="10" t="s">
        <v>52</v>
      </c>
      <c r="B22" s="10" t="s">
        <v>53</v>
      </c>
      <c r="C22" s="10" t="s">
        <v>54</v>
      </c>
      <c r="D22" s="11">
        <v>79000</v>
      </c>
      <c r="E22" s="11">
        <v>76000</v>
      </c>
      <c r="F22" s="11">
        <f>G22+H22</f>
        <v>83447</v>
      </c>
      <c r="G22" s="11">
        <v>0</v>
      </c>
      <c r="H22" s="11">
        <v>83447</v>
      </c>
      <c r="I22" s="11">
        <v>83447</v>
      </c>
      <c r="J22" s="11">
        <v>0</v>
      </c>
      <c r="K22" s="11">
        <f>F22-I22-J22</f>
        <v>0</v>
      </c>
    </row>
    <row r="23" spans="1:11" s="6" customFormat="1" x14ac:dyDescent="0.3">
      <c r="A23" s="10" t="s">
        <v>55</v>
      </c>
      <c r="B23" s="10" t="s">
        <v>56</v>
      </c>
      <c r="C23" s="10" t="s">
        <v>57</v>
      </c>
      <c r="D23" s="11">
        <f>D24</f>
        <v>329100</v>
      </c>
      <c r="E23" s="11">
        <f>E24</f>
        <v>395100</v>
      </c>
      <c r="F23" s="11">
        <f>G23+H23</f>
        <v>1111574</v>
      </c>
      <c r="G23" s="11">
        <f>G24</f>
        <v>866648</v>
      </c>
      <c r="H23" s="11">
        <f>H24</f>
        <v>244926</v>
      </c>
      <c r="I23" s="11">
        <f>I24</f>
        <v>279970</v>
      </c>
      <c r="J23" s="11">
        <f>J24</f>
        <v>0</v>
      </c>
      <c r="K23" s="11">
        <f>F23-I23-J23</f>
        <v>831604</v>
      </c>
    </row>
    <row r="24" spans="1:11" s="6" customFormat="1" ht="21.6" x14ac:dyDescent="0.3">
      <c r="A24" s="10" t="s">
        <v>58</v>
      </c>
      <c r="B24" s="10" t="s">
        <v>59</v>
      </c>
      <c r="C24" s="10" t="s">
        <v>60</v>
      </c>
      <c r="D24" s="11">
        <f>D25+D28+D32+D33</f>
        <v>329100</v>
      </c>
      <c r="E24" s="11">
        <f>E25+E28+E32+E33</f>
        <v>395100</v>
      </c>
      <c r="F24" s="11">
        <f>G24+H24</f>
        <v>1111574</v>
      </c>
      <c r="G24" s="11">
        <f>G25+G28+G32+G33</f>
        <v>866648</v>
      </c>
      <c r="H24" s="11">
        <f>H25+H28+H32+H33</f>
        <v>244926</v>
      </c>
      <c r="I24" s="11">
        <f>I25+I28+I32+I33</f>
        <v>279970</v>
      </c>
      <c r="J24" s="11">
        <f>J25+J28+J32+J33</f>
        <v>0</v>
      </c>
      <c r="K24" s="11">
        <f>F24-I24-J24</f>
        <v>831604</v>
      </c>
    </row>
    <row r="25" spans="1:11" s="6" customFormat="1" ht="21.6" x14ac:dyDescent="0.3">
      <c r="A25" s="10" t="s">
        <v>61</v>
      </c>
      <c r="B25" s="10" t="s">
        <v>62</v>
      </c>
      <c r="C25" s="10" t="s">
        <v>63</v>
      </c>
      <c r="D25" s="11">
        <f>D26+D27</f>
        <v>60000</v>
      </c>
      <c r="E25" s="11">
        <f>E26+E27</f>
        <v>126000</v>
      </c>
      <c r="F25" s="11">
        <f>G25+H25</f>
        <v>366996</v>
      </c>
      <c r="G25" s="11">
        <f>G26+G27</f>
        <v>290768</v>
      </c>
      <c r="H25" s="11">
        <f>H26+H27</f>
        <v>76228</v>
      </c>
      <c r="I25" s="11">
        <f>I26+I27</f>
        <v>52981</v>
      </c>
      <c r="J25" s="11">
        <f>J26+J27</f>
        <v>0</v>
      </c>
      <c r="K25" s="11">
        <f>F25-I25-J25</f>
        <v>314015</v>
      </c>
    </row>
    <row r="26" spans="1:11" s="6" customFormat="1" x14ac:dyDescent="0.3">
      <c r="A26" s="10" t="s">
        <v>64</v>
      </c>
      <c r="B26" s="10" t="s">
        <v>65</v>
      </c>
      <c r="C26" s="10" t="s">
        <v>66</v>
      </c>
      <c r="D26" s="11">
        <v>30000</v>
      </c>
      <c r="E26" s="11">
        <v>30000</v>
      </c>
      <c r="F26" s="11">
        <f>G26+H26</f>
        <v>54688</v>
      </c>
      <c r="G26" s="11">
        <v>25584</v>
      </c>
      <c r="H26" s="11">
        <v>29104</v>
      </c>
      <c r="I26" s="11">
        <v>25749</v>
      </c>
      <c r="J26" s="11">
        <v>0</v>
      </c>
      <c r="K26" s="11">
        <f>F26-I26-J26</f>
        <v>28939</v>
      </c>
    </row>
    <row r="27" spans="1:11" s="6" customFormat="1" x14ac:dyDescent="0.3">
      <c r="A27" s="10" t="s">
        <v>67</v>
      </c>
      <c r="B27" s="10" t="s">
        <v>68</v>
      </c>
      <c r="C27" s="10" t="s">
        <v>69</v>
      </c>
      <c r="D27" s="11">
        <v>30000</v>
      </c>
      <c r="E27" s="11">
        <v>96000</v>
      </c>
      <c r="F27" s="11">
        <f>G27+H27</f>
        <v>312308</v>
      </c>
      <c r="G27" s="11">
        <v>265184</v>
      </c>
      <c r="H27" s="11">
        <v>47124</v>
      </c>
      <c r="I27" s="11">
        <v>27232</v>
      </c>
      <c r="J27" s="11">
        <v>0</v>
      </c>
      <c r="K27" s="11">
        <f>F27-I27-J27</f>
        <v>285076</v>
      </c>
    </row>
    <row r="28" spans="1:11" s="6" customFormat="1" ht="21.6" x14ac:dyDescent="0.3">
      <c r="A28" s="10" t="s">
        <v>70</v>
      </c>
      <c r="B28" s="10" t="s">
        <v>71</v>
      </c>
      <c r="C28" s="10" t="s">
        <v>72</v>
      </c>
      <c r="D28" s="11">
        <f>D29+D30+D31</f>
        <v>266000</v>
      </c>
      <c r="E28" s="11">
        <f>E29+E30+E31</f>
        <v>266000</v>
      </c>
      <c r="F28" s="11">
        <f>G28+H28</f>
        <v>740362</v>
      </c>
      <c r="G28" s="11">
        <f>G29+G30+G31</f>
        <v>575880</v>
      </c>
      <c r="H28" s="11">
        <f>H29+H30+H31</f>
        <v>164482</v>
      </c>
      <c r="I28" s="11">
        <f>I29+I30+I31</f>
        <v>222773</v>
      </c>
      <c r="J28" s="11">
        <f>J29+J30+J31</f>
        <v>0</v>
      </c>
      <c r="K28" s="11">
        <f>F28-I28-J28</f>
        <v>517589</v>
      </c>
    </row>
    <row r="29" spans="1:11" s="6" customFormat="1" x14ac:dyDescent="0.3">
      <c r="A29" s="10" t="s">
        <v>73</v>
      </c>
      <c r="B29" s="10" t="s">
        <v>74</v>
      </c>
      <c r="C29" s="10" t="s">
        <v>75</v>
      </c>
      <c r="D29" s="11">
        <v>64000</v>
      </c>
      <c r="E29" s="11">
        <v>64000</v>
      </c>
      <c r="F29" s="11">
        <f>G29+H29</f>
        <v>122629</v>
      </c>
      <c r="G29" s="11">
        <v>75494</v>
      </c>
      <c r="H29" s="11">
        <v>47135</v>
      </c>
      <c r="I29" s="11">
        <v>48876</v>
      </c>
      <c r="J29" s="11">
        <v>0</v>
      </c>
      <c r="K29" s="11">
        <f>F29-I29-J29</f>
        <v>73753</v>
      </c>
    </row>
    <row r="30" spans="1:11" s="6" customFormat="1" x14ac:dyDescent="0.3">
      <c r="A30" s="10" t="s">
        <v>76</v>
      </c>
      <c r="B30" s="10" t="s">
        <v>77</v>
      </c>
      <c r="C30" s="10" t="s">
        <v>78</v>
      </c>
      <c r="D30" s="11">
        <v>2000</v>
      </c>
      <c r="E30" s="11">
        <v>2000</v>
      </c>
      <c r="F30" s="11">
        <f>G30+H30</f>
        <v>16443</v>
      </c>
      <c r="G30" s="11">
        <v>12909</v>
      </c>
      <c r="H30" s="11">
        <v>3534</v>
      </c>
      <c r="I30" s="11">
        <v>3403</v>
      </c>
      <c r="J30" s="11">
        <v>0</v>
      </c>
      <c r="K30" s="11">
        <f>F30-I30-J30</f>
        <v>13040</v>
      </c>
    </row>
    <row r="31" spans="1:11" s="6" customFormat="1" x14ac:dyDescent="0.3">
      <c r="A31" s="10" t="s">
        <v>79</v>
      </c>
      <c r="B31" s="10" t="s">
        <v>80</v>
      </c>
      <c r="C31" s="10" t="s">
        <v>81</v>
      </c>
      <c r="D31" s="11">
        <v>200000</v>
      </c>
      <c r="E31" s="11">
        <v>200000</v>
      </c>
      <c r="F31" s="11">
        <f>G31+H31</f>
        <v>601290</v>
      </c>
      <c r="G31" s="11">
        <v>487477</v>
      </c>
      <c r="H31" s="11">
        <v>113813</v>
      </c>
      <c r="I31" s="11">
        <v>170494</v>
      </c>
      <c r="J31" s="11">
        <v>0</v>
      </c>
      <c r="K31" s="11">
        <f>F31-I31-J31</f>
        <v>430796</v>
      </c>
    </row>
    <row r="32" spans="1:11" s="6" customFormat="1" x14ac:dyDescent="0.3">
      <c r="A32" s="10" t="s">
        <v>82</v>
      </c>
      <c r="B32" s="10" t="s">
        <v>83</v>
      </c>
      <c r="C32" s="10" t="s">
        <v>84</v>
      </c>
      <c r="D32" s="11">
        <v>3100</v>
      </c>
      <c r="E32" s="11">
        <v>3100</v>
      </c>
      <c r="F32" s="11">
        <f>G32+H32</f>
        <v>4204</v>
      </c>
      <c r="G32" s="11">
        <v>0</v>
      </c>
      <c r="H32" s="11">
        <v>4204</v>
      </c>
      <c r="I32" s="11">
        <v>4204</v>
      </c>
      <c r="J32" s="11">
        <v>0</v>
      </c>
      <c r="K32" s="11">
        <f>F32-I32-J32</f>
        <v>0</v>
      </c>
    </row>
    <row r="33" spans="1:11" s="6" customFormat="1" x14ac:dyDescent="0.3">
      <c r="A33" s="10" t="s">
        <v>85</v>
      </c>
      <c r="B33" s="10" t="s">
        <v>86</v>
      </c>
      <c r="C33" s="10" t="s">
        <v>87</v>
      </c>
      <c r="D33" s="11">
        <v>0</v>
      </c>
      <c r="E33" s="11">
        <v>0</v>
      </c>
      <c r="F33" s="11">
        <f>G33+H33</f>
        <v>12</v>
      </c>
      <c r="G33" s="11">
        <v>0</v>
      </c>
      <c r="H33" s="11">
        <v>12</v>
      </c>
      <c r="I33" s="11">
        <v>12</v>
      </c>
      <c r="J33" s="11">
        <v>0</v>
      </c>
      <c r="K33" s="11">
        <f>F33-I33-J33</f>
        <v>0</v>
      </c>
    </row>
    <row r="34" spans="1:11" s="6" customFormat="1" ht="21.6" x14ac:dyDescent="0.3">
      <c r="A34" s="10" t="s">
        <v>88</v>
      </c>
      <c r="B34" s="10" t="s">
        <v>89</v>
      </c>
      <c r="C34" s="10" t="s">
        <v>90</v>
      </c>
      <c r="D34" s="11">
        <f>D35+D39</f>
        <v>2059700</v>
      </c>
      <c r="E34" s="11">
        <f>E35+E39</f>
        <v>2151700</v>
      </c>
      <c r="F34" s="11">
        <f>G34+H34</f>
        <v>2158893</v>
      </c>
      <c r="G34" s="11">
        <f>G35+G39</f>
        <v>19834</v>
      </c>
      <c r="H34" s="11">
        <f>H35+H39</f>
        <v>2139059</v>
      </c>
      <c r="I34" s="11">
        <f>I35+I39</f>
        <v>2136654</v>
      </c>
      <c r="J34" s="11">
        <f>J35+J39</f>
        <v>0</v>
      </c>
      <c r="K34" s="11">
        <f>F34-I34-J34</f>
        <v>22239</v>
      </c>
    </row>
    <row r="35" spans="1:11" s="6" customFormat="1" ht="21.6" x14ac:dyDescent="0.3">
      <c r="A35" s="10" t="s">
        <v>91</v>
      </c>
      <c r="B35" s="10" t="s">
        <v>92</v>
      </c>
      <c r="C35" s="10" t="s">
        <v>93</v>
      </c>
      <c r="D35" s="11">
        <f>+D36+D37+D38</f>
        <v>2026000</v>
      </c>
      <c r="E35" s="11">
        <f>+E36+E37+E38</f>
        <v>2114000</v>
      </c>
      <c r="F35" s="11">
        <f>G35+H35</f>
        <v>2095501</v>
      </c>
      <c r="G35" s="11">
        <f>+G36+G37+G38</f>
        <v>0</v>
      </c>
      <c r="H35" s="11">
        <f>+H36+H37+H38</f>
        <v>2095501</v>
      </c>
      <c r="I35" s="11">
        <f>+I36+I37+I38</f>
        <v>2095501</v>
      </c>
      <c r="J35" s="11">
        <f>+J36+J37+J38</f>
        <v>0</v>
      </c>
      <c r="K35" s="11">
        <f>F35-I35-J35</f>
        <v>0</v>
      </c>
    </row>
    <row r="36" spans="1:11" s="6" customFormat="1" ht="42" x14ac:dyDescent="0.3">
      <c r="A36" s="10" t="s">
        <v>94</v>
      </c>
      <c r="B36" s="10" t="s">
        <v>95</v>
      </c>
      <c r="C36" s="10" t="s">
        <v>96</v>
      </c>
      <c r="D36" s="11">
        <v>592000</v>
      </c>
      <c r="E36" s="11">
        <v>655000</v>
      </c>
      <c r="F36" s="11">
        <f>G36+H36</f>
        <v>636501</v>
      </c>
      <c r="G36" s="11">
        <v>0</v>
      </c>
      <c r="H36" s="11">
        <v>636501</v>
      </c>
      <c r="I36" s="11">
        <v>636501</v>
      </c>
      <c r="J36" s="11">
        <v>0</v>
      </c>
      <c r="K36" s="11">
        <f>F36-I36-J36</f>
        <v>0</v>
      </c>
    </row>
    <row r="37" spans="1:11" s="6" customFormat="1" ht="21.6" x14ac:dyDescent="0.3">
      <c r="A37" s="10" t="s">
        <v>97</v>
      </c>
      <c r="B37" s="10" t="s">
        <v>98</v>
      </c>
      <c r="C37" s="10" t="s">
        <v>99</v>
      </c>
      <c r="D37" s="11">
        <v>50000</v>
      </c>
      <c r="E37" s="11">
        <v>50000</v>
      </c>
      <c r="F37" s="11">
        <f>G37+H37</f>
        <v>50000</v>
      </c>
      <c r="G37" s="11">
        <v>0</v>
      </c>
      <c r="H37" s="11">
        <v>50000</v>
      </c>
      <c r="I37" s="11">
        <v>50000</v>
      </c>
      <c r="J37" s="11">
        <v>0</v>
      </c>
      <c r="K37" s="11">
        <f>F37-I37-J37</f>
        <v>0</v>
      </c>
    </row>
    <row r="38" spans="1:11" s="6" customFormat="1" ht="21.6" x14ac:dyDescent="0.3">
      <c r="A38" s="10" t="s">
        <v>100</v>
      </c>
      <c r="B38" s="10" t="s">
        <v>101</v>
      </c>
      <c r="C38" s="10" t="s">
        <v>102</v>
      </c>
      <c r="D38" s="11">
        <v>1384000</v>
      </c>
      <c r="E38" s="11">
        <v>1409000</v>
      </c>
      <c r="F38" s="11">
        <f>G38+H38</f>
        <v>1409000</v>
      </c>
      <c r="G38" s="11">
        <v>0</v>
      </c>
      <c r="H38" s="11">
        <v>1409000</v>
      </c>
      <c r="I38" s="11">
        <v>1409000</v>
      </c>
      <c r="J38" s="11">
        <v>0</v>
      </c>
      <c r="K38" s="11">
        <f>F38-I38-J38</f>
        <v>0</v>
      </c>
    </row>
    <row r="39" spans="1:11" s="6" customFormat="1" ht="31.8" x14ac:dyDescent="0.3">
      <c r="A39" s="10" t="s">
        <v>103</v>
      </c>
      <c r="B39" s="10" t="s">
        <v>104</v>
      </c>
      <c r="C39" s="10" t="s">
        <v>105</v>
      </c>
      <c r="D39" s="11">
        <f>D40+D43+D44</f>
        <v>33700</v>
      </c>
      <c r="E39" s="11">
        <f>E40+E43+E44</f>
        <v>37700</v>
      </c>
      <c r="F39" s="11">
        <f>G39+H39</f>
        <v>63392</v>
      </c>
      <c r="G39" s="11">
        <f>G40+G43+G44</f>
        <v>19834</v>
      </c>
      <c r="H39" s="11">
        <f>H40+H43+H44</f>
        <v>43558</v>
      </c>
      <c r="I39" s="11">
        <f>I40+I43+I44</f>
        <v>41153</v>
      </c>
      <c r="J39" s="11">
        <f>J40+J43+J44</f>
        <v>0</v>
      </c>
      <c r="K39" s="11">
        <f>F39-I39-J39</f>
        <v>22239</v>
      </c>
    </row>
    <row r="40" spans="1:11" s="6" customFormat="1" ht="21.6" x14ac:dyDescent="0.3">
      <c r="A40" s="10" t="s">
        <v>106</v>
      </c>
      <c r="B40" s="10" t="s">
        <v>107</v>
      </c>
      <c r="C40" s="10" t="s">
        <v>108</v>
      </c>
      <c r="D40" s="11">
        <f>D41+D42</f>
        <v>33000</v>
      </c>
      <c r="E40" s="11">
        <f>E41+E42</f>
        <v>37000</v>
      </c>
      <c r="F40" s="11">
        <f>G40+H40</f>
        <v>61894</v>
      </c>
      <c r="G40" s="11">
        <f>G41+G42</f>
        <v>19713</v>
      </c>
      <c r="H40" s="11">
        <f>H41+H42</f>
        <v>42181</v>
      </c>
      <c r="I40" s="11">
        <f>I41+I42</f>
        <v>40837</v>
      </c>
      <c r="J40" s="11">
        <f>J41+J42</f>
        <v>0</v>
      </c>
      <c r="K40" s="11">
        <f>F40-I40-J40</f>
        <v>21057</v>
      </c>
    </row>
    <row r="41" spans="1:11" s="6" customFormat="1" ht="21.6" x14ac:dyDescent="0.3">
      <c r="A41" s="10" t="s">
        <v>109</v>
      </c>
      <c r="B41" s="10" t="s">
        <v>110</v>
      </c>
      <c r="C41" s="10" t="s">
        <v>111</v>
      </c>
      <c r="D41" s="11">
        <v>32000</v>
      </c>
      <c r="E41" s="11">
        <v>36000</v>
      </c>
      <c r="F41" s="11">
        <f>G41+H41</f>
        <v>53946</v>
      </c>
      <c r="G41" s="11">
        <v>15943</v>
      </c>
      <c r="H41" s="11">
        <v>38003</v>
      </c>
      <c r="I41" s="11">
        <v>36947</v>
      </c>
      <c r="J41" s="11">
        <v>0</v>
      </c>
      <c r="K41" s="11">
        <f>F41-I41-J41</f>
        <v>16999</v>
      </c>
    </row>
    <row r="42" spans="1:11" s="6" customFormat="1" ht="21.6" x14ac:dyDescent="0.3">
      <c r="A42" s="10" t="s">
        <v>112</v>
      </c>
      <c r="B42" s="10" t="s">
        <v>113</v>
      </c>
      <c r="C42" s="10" t="s">
        <v>114</v>
      </c>
      <c r="D42" s="11">
        <v>1000</v>
      </c>
      <c r="E42" s="11">
        <v>1000</v>
      </c>
      <c r="F42" s="11">
        <f>G42+H42</f>
        <v>7948</v>
      </c>
      <c r="G42" s="11">
        <v>3770</v>
      </c>
      <c r="H42" s="11">
        <v>4178</v>
      </c>
      <c r="I42" s="11">
        <v>3890</v>
      </c>
      <c r="J42" s="11">
        <v>0</v>
      </c>
      <c r="K42" s="11">
        <f>F42-I42-J42</f>
        <v>4058</v>
      </c>
    </row>
    <row r="43" spans="1:11" s="6" customFormat="1" ht="21.6" x14ac:dyDescent="0.3">
      <c r="A43" s="10" t="s">
        <v>115</v>
      </c>
      <c r="B43" s="10" t="s">
        <v>116</v>
      </c>
      <c r="C43" s="10" t="s">
        <v>117</v>
      </c>
      <c r="D43" s="11">
        <v>200</v>
      </c>
      <c r="E43" s="11">
        <v>200</v>
      </c>
      <c r="F43" s="11">
        <f>G43+H43</f>
        <v>0</v>
      </c>
      <c r="G43" s="11">
        <v>0</v>
      </c>
      <c r="H43" s="11">
        <v>0</v>
      </c>
      <c r="I43" s="11">
        <v>0</v>
      </c>
      <c r="J43" s="11">
        <v>0</v>
      </c>
      <c r="K43" s="11">
        <f>F43-I43-J43</f>
        <v>0</v>
      </c>
    </row>
    <row r="44" spans="1:11" s="6" customFormat="1" ht="21.6" x14ac:dyDescent="0.3">
      <c r="A44" s="10" t="s">
        <v>118</v>
      </c>
      <c r="B44" s="10" t="s">
        <v>119</v>
      </c>
      <c r="C44" s="10" t="s">
        <v>120</v>
      </c>
      <c r="D44" s="11">
        <v>500</v>
      </c>
      <c r="E44" s="11">
        <v>500</v>
      </c>
      <c r="F44" s="11">
        <f>G44+H44</f>
        <v>1498</v>
      </c>
      <c r="G44" s="11">
        <v>121</v>
      </c>
      <c r="H44" s="11">
        <v>1377</v>
      </c>
      <c r="I44" s="11">
        <v>316</v>
      </c>
      <c r="J44" s="11">
        <v>0</v>
      </c>
      <c r="K44" s="11">
        <f>F44-I44-J44</f>
        <v>1182</v>
      </c>
    </row>
    <row r="45" spans="1:11" s="6" customFormat="1" x14ac:dyDescent="0.3">
      <c r="A45" s="10" t="s">
        <v>121</v>
      </c>
      <c r="B45" s="10" t="s">
        <v>122</v>
      </c>
      <c r="C45" s="10" t="s">
        <v>123</v>
      </c>
      <c r="D45" s="11">
        <f>D46</f>
        <v>8000</v>
      </c>
      <c r="E45" s="11">
        <f>E46</f>
        <v>18000</v>
      </c>
      <c r="F45" s="11">
        <f>G45+H45</f>
        <v>21006</v>
      </c>
      <c r="G45" s="11">
        <f>G46</f>
        <v>328</v>
      </c>
      <c r="H45" s="11">
        <f>H46</f>
        <v>20678</v>
      </c>
      <c r="I45" s="11">
        <f>I46</f>
        <v>20760</v>
      </c>
      <c r="J45" s="11">
        <f>J46</f>
        <v>0</v>
      </c>
      <c r="K45" s="11">
        <f>F45-I45-J45</f>
        <v>246</v>
      </c>
    </row>
    <row r="46" spans="1:11" s="6" customFormat="1" x14ac:dyDescent="0.3">
      <c r="A46" s="10" t="s">
        <v>124</v>
      </c>
      <c r="B46" s="10" t="s">
        <v>125</v>
      </c>
      <c r="C46" s="10" t="s">
        <v>126</v>
      </c>
      <c r="D46" s="11">
        <f>D47</f>
        <v>8000</v>
      </c>
      <c r="E46" s="11">
        <f>E47</f>
        <v>18000</v>
      </c>
      <c r="F46" s="11">
        <f>G46+H46</f>
        <v>21006</v>
      </c>
      <c r="G46" s="11">
        <f>G47</f>
        <v>328</v>
      </c>
      <c r="H46" s="11">
        <f>H47</f>
        <v>20678</v>
      </c>
      <c r="I46" s="11">
        <f>I47</f>
        <v>20760</v>
      </c>
      <c r="J46" s="11">
        <f>J47</f>
        <v>0</v>
      </c>
      <c r="K46" s="11">
        <f>F46-I46-J46</f>
        <v>246</v>
      </c>
    </row>
    <row r="47" spans="1:11" s="6" customFormat="1" x14ac:dyDescent="0.3">
      <c r="A47" s="10" t="s">
        <v>127</v>
      </c>
      <c r="B47" s="10" t="s">
        <v>128</v>
      </c>
      <c r="C47" s="10" t="s">
        <v>129</v>
      </c>
      <c r="D47" s="11">
        <v>8000</v>
      </c>
      <c r="E47" s="11">
        <v>18000</v>
      </c>
      <c r="F47" s="11">
        <f>G47+H47</f>
        <v>21006</v>
      </c>
      <c r="G47" s="11">
        <v>328</v>
      </c>
      <c r="H47" s="11">
        <v>20678</v>
      </c>
      <c r="I47" s="11">
        <v>20760</v>
      </c>
      <c r="J47" s="11">
        <v>0</v>
      </c>
      <c r="K47" s="11">
        <f>F47-I47-J47</f>
        <v>246</v>
      </c>
    </row>
    <row r="48" spans="1:11" s="6" customFormat="1" x14ac:dyDescent="0.3">
      <c r="A48" s="10" t="s">
        <v>130</v>
      </c>
      <c r="B48" s="10" t="s">
        <v>131</v>
      </c>
      <c r="C48" s="10" t="s">
        <v>132</v>
      </c>
      <c r="D48" s="11">
        <f>D49+D53</f>
        <v>187042</v>
      </c>
      <c r="E48" s="11">
        <f>E49+E53</f>
        <v>207042</v>
      </c>
      <c r="F48" s="11">
        <f>G48+H48</f>
        <v>551595</v>
      </c>
      <c r="G48" s="11">
        <f>G49+G53</f>
        <v>374986</v>
      </c>
      <c r="H48" s="11">
        <f>H49+H53</f>
        <v>176609</v>
      </c>
      <c r="I48" s="11">
        <f>I49+I53</f>
        <v>184677</v>
      </c>
      <c r="J48" s="11">
        <f>J49+J53</f>
        <v>0</v>
      </c>
      <c r="K48" s="11">
        <f>F48-I48-J48</f>
        <v>366918</v>
      </c>
    </row>
    <row r="49" spans="1:11" s="6" customFormat="1" x14ac:dyDescent="0.3">
      <c r="A49" s="10" t="s">
        <v>133</v>
      </c>
      <c r="B49" s="10" t="s">
        <v>134</v>
      </c>
      <c r="C49" s="10" t="s">
        <v>135</v>
      </c>
      <c r="D49" s="11">
        <f>D50</f>
        <v>24042</v>
      </c>
      <c r="E49" s="11">
        <f>E50</f>
        <v>24042</v>
      </c>
      <c r="F49" s="11">
        <f>G49+H49</f>
        <v>47252</v>
      </c>
      <c r="G49" s="11">
        <f>G50</f>
        <v>3856</v>
      </c>
      <c r="H49" s="11">
        <f>H50</f>
        <v>43396</v>
      </c>
      <c r="I49" s="11">
        <f>I50</f>
        <v>34363</v>
      </c>
      <c r="J49" s="11">
        <f>J50</f>
        <v>0</v>
      </c>
      <c r="K49" s="11">
        <f>F49-I49-J49</f>
        <v>12889</v>
      </c>
    </row>
    <row r="50" spans="1:11" s="6" customFormat="1" ht="21.6" x14ac:dyDescent="0.3">
      <c r="A50" s="10" t="s">
        <v>136</v>
      </c>
      <c r="B50" s="10" t="s">
        <v>137</v>
      </c>
      <c r="C50" s="10" t="s">
        <v>138</v>
      </c>
      <c r="D50" s="11">
        <f>+D51</f>
        <v>24042</v>
      </c>
      <c r="E50" s="11">
        <f>+E51</f>
        <v>24042</v>
      </c>
      <c r="F50" s="11">
        <f>G50+H50</f>
        <v>47252</v>
      </c>
      <c r="G50" s="11">
        <f>+G51</f>
        <v>3856</v>
      </c>
      <c r="H50" s="11">
        <f>+H51</f>
        <v>43396</v>
      </c>
      <c r="I50" s="11">
        <f>+I51</f>
        <v>34363</v>
      </c>
      <c r="J50" s="11">
        <f>+J51</f>
        <v>0</v>
      </c>
      <c r="K50" s="11">
        <f>F50-I50-J50</f>
        <v>12889</v>
      </c>
    </row>
    <row r="51" spans="1:11" s="6" customFormat="1" x14ac:dyDescent="0.3">
      <c r="A51" s="10" t="s">
        <v>139</v>
      </c>
      <c r="B51" s="10" t="s">
        <v>140</v>
      </c>
      <c r="C51" s="10" t="s">
        <v>141</v>
      </c>
      <c r="D51" s="11">
        <f>D52</f>
        <v>24042</v>
      </c>
      <c r="E51" s="11">
        <f>E52</f>
        <v>24042</v>
      </c>
      <c r="F51" s="11">
        <f>G51+H51</f>
        <v>47252</v>
      </c>
      <c r="G51" s="11">
        <f>G52</f>
        <v>3856</v>
      </c>
      <c r="H51" s="11">
        <f>H52</f>
        <v>43396</v>
      </c>
      <c r="I51" s="11">
        <f>I52</f>
        <v>34363</v>
      </c>
      <c r="J51" s="11">
        <f>J52</f>
        <v>0</v>
      </c>
      <c r="K51" s="11">
        <f>F51-I51-J51</f>
        <v>12889</v>
      </c>
    </row>
    <row r="52" spans="1:11" s="6" customFormat="1" ht="21.6" x14ac:dyDescent="0.3">
      <c r="A52" s="10" t="s">
        <v>142</v>
      </c>
      <c r="B52" s="10" t="s">
        <v>143</v>
      </c>
      <c r="C52" s="10" t="s">
        <v>144</v>
      </c>
      <c r="D52" s="11">
        <v>24042</v>
      </c>
      <c r="E52" s="11">
        <v>24042</v>
      </c>
      <c r="F52" s="11">
        <f>G52+H52</f>
        <v>47252</v>
      </c>
      <c r="G52" s="11">
        <v>3856</v>
      </c>
      <c r="H52" s="11">
        <v>43396</v>
      </c>
      <c r="I52" s="11">
        <v>34363</v>
      </c>
      <c r="J52" s="11">
        <v>0</v>
      </c>
      <c r="K52" s="11">
        <f>F52-I52-J52</f>
        <v>12889</v>
      </c>
    </row>
    <row r="53" spans="1:11" s="6" customFormat="1" ht="21.6" x14ac:dyDescent="0.3">
      <c r="A53" s="10" t="s">
        <v>145</v>
      </c>
      <c r="B53" s="10" t="s">
        <v>146</v>
      </c>
      <c r="C53" s="10" t="s">
        <v>147</v>
      </c>
      <c r="D53" s="11">
        <f>D54+D58+D61+D64</f>
        <v>163000</v>
      </c>
      <c r="E53" s="11">
        <f>E54+E58+E61+E64</f>
        <v>183000</v>
      </c>
      <c r="F53" s="11">
        <f>G53+H53</f>
        <v>504343</v>
      </c>
      <c r="G53" s="11">
        <f>G54+G58+G61+G64</f>
        <v>371130</v>
      </c>
      <c r="H53" s="11">
        <f>H54+H58+H61+H64</f>
        <v>133213</v>
      </c>
      <c r="I53" s="11">
        <f>I54+I58+I61+I64</f>
        <v>150314</v>
      </c>
      <c r="J53" s="11">
        <f>J54+J58+J61+J64</f>
        <v>0</v>
      </c>
      <c r="K53" s="11">
        <f>F53-I53-J53</f>
        <v>354029</v>
      </c>
    </row>
    <row r="54" spans="1:11" s="6" customFormat="1" ht="31.8" x14ac:dyDescent="0.3">
      <c r="A54" s="10" t="s">
        <v>148</v>
      </c>
      <c r="B54" s="10" t="s">
        <v>149</v>
      </c>
      <c r="C54" s="10" t="s">
        <v>150</v>
      </c>
      <c r="D54" s="11">
        <f>D55+D56+D57</f>
        <v>46000</v>
      </c>
      <c r="E54" s="11">
        <f>E55+E56+E57</f>
        <v>46000</v>
      </c>
      <c r="F54" s="11">
        <f>G54+H54</f>
        <v>60373</v>
      </c>
      <c r="G54" s="11">
        <f>G55+G56+G57</f>
        <v>8118</v>
      </c>
      <c r="H54" s="11">
        <f>H55+H56+H57</f>
        <v>52255</v>
      </c>
      <c r="I54" s="11">
        <f>I55+I56+I57</f>
        <v>47992</v>
      </c>
      <c r="J54" s="11">
        <f>J55+J56+J57</f>
        <v>0</v>
      </c>
      <c r="K54" s="11">
        <f>F54-I54-J54</f>
        <v>12381</v>
      </c>
    </row>
    <row r="55" spans="1:11" s="6" customFormat="1" x14ac:dyDescent="0.3">
      <c r="A55" s="10" t="s">
        <v>151</v>
      </c>
      <c r="B55" s="10" t="s">
        <v>152</v>
      </c>
      <c r="C55" s="10" t="s">
        <v>153</v>
      </c>
      <c r="D55" s="11">
        <v>4000</v>
      </c>
      <c r="E55" s="11">
        <v>4000</v>
      </c>
      <c r="F55" s="11">
        <f>G55+H55</f>
        <v>4061</v>
      </c>
      <c r="G55" s="11">
        <v>552</v>
      </c>
      <c r="H55" s="11">
        <v>3509</v>
      </c>
      <c r="I55" s="11">
        <v>3530</v>
      </c>
      <c r="J55" s="11">
        <v>0</v>
      </c>
      <c r="K55" s="11">
        <f>F55-I55-J55</f>
        <v>531</v>
      </c>
    </row>
    <row r="56" spans="1:11" s="6" customFormat="1" ht="21.6" x14ac:dyDescent="0.3">
      <c r="A56" s="10" t="s">
        <v>154</v>
      </c>
      <c r="B56" s="10" t="s">
        <v>155</v>
      </c>
      <c r="C56" s="10" t="s">
        <v>156</v>
      </c>
      <c r="D56" s="11">
        <v>0</v>
      </c>
      <c r="E56" s="11">
        <v>0</v>
      </c>
      <c r="F56" s="11">
        <f>G56+H56</f>
        <v>2422</v>
      </c>
      <c r="G56" s="11">
        <v>2351</v>
      </c>
      <c r="H56" s="11">
        <v>71</v>
      </c>
      <c r="I56" s="11">
        <v>0</v>
      </c>
      <c r="J56" s="11">
        <v>0</v>
      </c>
      <c r="K56" s="11">
        <f>F56-I56-J56</f>
        <v>2422</v>
      </c>
    </row>
    <row r="57" spans="1:11" s="6" customFormat="1" x14ac:dyDescent="0.3">
      <c r="A57" s="10" t="s">
        <v>157</v>
      </c>
      <c r="B57" s="10" t="s">
        <v>158</v>
      </c>
      <c r="C57" s="10" t="s">
        <v>159</v>
      </c>
      <c r="D57" s="11">
        <v>42000</v>
      </c>
      <c r="E57" s="11">
        <v>42000</v>
      </c>
      <c r="F57" s="11">
        <f>G57+H57</f>
        <v>53890</v>
      </c>
      <c r="G57" s="11">
        <v>5215</v>
      </c>
      <c r="H57" s="11">
        <v>48675</v>
      </c>
      <c r="I57" s="11">
        <v>44462</v>
      </c>
      <c r="J57" s="11">
        <v>0</v>
      </c>
      <c r="K57" s="11">
        <f>F57-I57-J57</f>
        <v>9428</v>
      </c>
    </row>
    <row r="58" spans="1:11" s="6" customFormat="1" ht="21.6" x14ac:dyDescent="0.3">
      <c r="A58" s="10" t="s">
        <v>160</v>
      </c>
      <c r="B58" s="10" t="s">
        <v>161</v>
      </c>
      <c r="C58" s="10" t="s">
        <v>162</v>
      </c>
      <c r="D58" s="11">
        <f>D59</f>
        <v>110000</v>
      </c>
      <c r="E58" s="11">
        <f>E59</f>
        <v>110000</v>
      </c>
      <c r="F58" s="11">
        <f>G58+H58</f>
        <v>421350</v>
      </c>
      <c r="G58" s="11">
        <f>G59</f>
        <v>363006</v>
      </c>
      <c r="H58" s="11">
        <f>H59</f>
        <v>58344</v>
      </c>
      <c r="I58" s="11">
        <f>I59</f>
        <v>79745</v>
      </c>
      <c r="J58" s="11">
        <f>J59</f>
        <v>0</v>
      </c>
      <c r="K58" s="11">
        <f>F58-I58-J58</f>
        <v>341605</v>
      </c>
    </row>
    <row r="59" spans="1:11" s="6" customFormat="1" ht="21.6" x14ac:dyDescent="0.3">
      <c r="A59" s="10" t="s">
        <v>163</v>
      </c>
      <c r="B59" s="10" t="s">
        <v>164</v>
      </c>
      <c r="C59" s="10" t="s">
        <v>165</v>
      </c>
      <c r="D59" s="11">
        <f>D60</f>
        <v>110000</v>
      </c>
      <c r="E59" s="11">
        <f>E60</f>
        <v>110000</v>
      </c>
      <c r="F59" s="11">
        <f>G59+H59</f>
        <v>421350</v>
      </c>
      <c r="G59" s="11">
        <f>G60</f>
        <v>363006</v>
      </c>
      <c r="H59" s="11">
        <f>H60</f>
        <v>58344</v>
      </c>
      <c r="I59" s="11">
        <f>I60</f>
        <v>79745</v>
      </c>
      <c r="J59" s="11">
        <f>J60</f>
        <v>0</v>
      </c>
      <c r="K59" s="11">
        <f>F59-I59-J59</f>
        <v>341605</v>
      </c>
    </row>
    <row r="60" spans="1:11" s="6" customFormat="1" ht="21.6" x14ac:dyDescent="0.3">
      <c r="A60" s="10" t="s">
        <v>166</v>
      </c>
      <c r="B60" s="10" t="s">
        <v>167</v>
      </c>
      <c r="C60" s="10" t="s">
        <v>168</v>
      </c>
      <c r="D60" s="11">
        <v>110000</v>
      </c>
      <c r="E60" s="11">
        <v>110000</v>
      </c>
      <c r="F60" s="11">
        <f>G60+H60</f>
        <v>421350</v>
      </c>
      <c r="G60" s="11">
        <v>363006</v>
      </c>
      <c r="H60" s="11">
        <v>58344</v>
      </c>
      <c r="I60" s="11">
        <v>79745</v>
      </c>
      <c r="J60" s="11">
        <v>0</v>
      </c>
      <c r="K60" s="11">
        <f>F60-I60-J60</f>
        <v>341605</v>
      </c>
    </row>
    <row r="61" spans="1:11" s="6" customFormat="1" ht="31.8" x14ac:dyDescent="0.3">
      <c r="A61" s="10" t="s">
        <v>169</v>
      </c>
      <c r="B61" s="10" t="s">
        <v>170</v>
      </c>
      <c r="C61" s="10" t="s">
        <v>171</v>
      </c>
      <c r="D61" s="11">
        <f>+D62+D63</f>
        <v>7000</v>
      </c>
      <c r="E61" s="11">
        <f>+E62+E63</f>
        <v>7000</v>
      </c>
      <c r="F61" s="11">
        <f>G61+H61</f>
        <v>3370</v>
      </c>
      <c r="G61" s="11">
        <f>+G62+G63</f>
        <v>6</v>
      </c>
      <c r="H61" s="11">
        <f>+H62+H63</f>
        <v>3364</v>
      </c>
      <c r="I61" s="11">
        <f>+I62+I63</f>
        <v>3327</v>
      </c>
      <c r="J61" s="11">
        <f>+J62+J63</f>
        <v>0</v>
      </c>
      <c r="K61" s="11">
        <f>F61-I61-J61</f>
        <v>43</v>
      </c>
    </row>
    <row r="62" spans="1:11" s="6" customFormat="1" x14ac:dyDescent="0.3">
      <c r="A62" s="10" t="s">
        <v>172</v>
      </c>
      <c r="B62" s="10" t="s">
        <v>173</v>
      </c>
      <c r="C62" s="10" t="s">
        <v>174</v>
      </c>
      <c r="D62" s="11">
        <v>1000</v>
      </c>
      <c r="E62" s="11">
        <v>1000</v>
      </c>
      <c r="F62" s="11">
        <f>G62+H62</f>
        <v>639</v>
      </c>
      <c r="G62" s="11">
        <v>5</v>
      </c>
      <c r="H62" s="11">
        <v>634</v>
      </c>
      <c r="I62" s="11">
        <v>596</v>
      </c>
      <c r="J62" s="11">
        <v>0</v>
      </c>
      <c r="K62" s="11">
        <f>F62-I62-J62</f>
        <v>43</v>
      </c>
    </row>
    <row r="63" spans="1:11" s="6" customFormat="1" x14ac:dyDescent="0.3">
      <c r="A63" s="10" t="s">
        <v>175</v>
      </c>
      <c r="B63" s="10" t="s">
        <v>176</v>
      </c>
      <c r="C63" s="10" t="s">
        <v>177</v>
      </c>
      <c r="D63" s="11">
        <v>6000</v>
      </c>
      <c r="E63" s="11">
        <v>6000</v>
      </c>
      <c r="F63" s="11">
        <f>G63+H63</f>
        <v>2731</v>
      </c>
      <c r="G63" s="11">
        <v>1</v>
      </c>
      <c r="H63" s="11">
        <v>2730</v>
      </c>
      <c r="I63" s="11">
        <v>2731</v>
      </c>
      <c r="J63" s="11">
        <v>0</v>
      </c>
      <c r="K63" s="11">
        <f>F63-I63-J63</f>
        <v>0</v>
      </c>
    </row>
    <row r="64" spans="1:11" s="6" customFormat="1" ht="21.6" x14ac:dyDescent="0.3">
      <c r="A64" s="10" t="s">
        <v>178</v>
      </c>
      <c r="B64" s="10" t="s">
        <v>179</v>
      </c>
      <c r="C64" s="10" t="s">
        <v>180</v>
      </c>
      <c r="D64" s="11">
        <f>D65+D66+D67</f>
        <v>0</v>
      </c>
      <c r="E64" s="11">
        <f>E65+E66+E67</f>
        <v>20000</v>
      </c>
      <c r="F64" s="11">
        <f>G64+H64</f>
        <v>19250</v>
      </c>
      <c r="G64" s="11">
        <f>G65+G66+G67</f>
        <v>0</v>
      </c>
      <c r="H64" s="11">
        <f>H65+H66+H67</f>
        <v>19250</v>
      </c>
      <c r="I64" s="11">
        <f>I65+I66+I67</f>
        <v>19250</v>
      </c>
      <c r="J64" s="11">
        <f>J65+J66+J67</f>
        <v>0</v>
      </c>
      <c r="K64" s="11">
        <f>F64-I64-J64</f>
        <v>0</v>
      </c>
    </row>
    <row r="65" spans="1:11" s="6" customFormat="1" x14ac:dyDescent="0.3">
      <c r="A65" s="10" t="s">
        <v>181</v>
      </c>
      <c r="B65" s="10" t="s">
        <v>182</v>
      </c>
      <c r="C65" s="10" t="s">
        <v>183</v>
      </c>
      <c r="D65" s="11">
        <v>0</v>
      </c>
      <c r="E65" s="11">
        <v>20000</v>
      </c>
      <c r="F65" s="11">
        <f>G65+H65</f>
        <v>19250</v>
      </c>
      <c r="G65" s="11">
        <v>0</v>
      </c>
      <c r="H65" s="11">
        <v>19250</v>
      </c>
      <c r="I65" s="11">
        <v>19250</v>
      </c>
      <c r="J65" s="11">
        <v>0</v>
      </c>
      <c r="K65" s="11">
        <f>F65-I65-J65</f>
        <v>0</v>
      </c>
    </row>
    <row r="66" spans="1:11" s="6" customFormat="1" ht="31.8" x14ac:dyDescent="0.3">
      <c r="A66" s="10" t="s">
        <v>184</v>
      </c>
      <c r="B66" s="10" t="s">
        <v>185</v>
      </c>
      <c r="C66" s="10" t="s">
        <v>186</v>
      </c>
      <c r="D66" s="11">
        <v>-405342</v>
      </c>
      <c r="E66" s="11">
        <v>-677747</v>
      </c>
      <c r="F66" s="11">
        <f>G66+H66</f>
        <v>-588008</v>
      </c>
      <c r="G66" s="11">
        <v>0</v>
      </c>
      <c r="H66" s="11">
        <v>-588008</v>
      </c>
      <c r="I66" s="11">
        <v>-588008</v>
      </c>
      <c r="J66" s="11">
        <v>0</v>
      </c>
      <c r="K66" s="11">
        <f>F66-I66-J66</f>
        <v>0</v>
      </c>
    </row>
    <row r="67" spans="1:11" s="6" customFormat="1" x14ac:dyDescent="0.3">
      <c r="A67" s="10" t="s">
        <v>187</v>
      </c>
      <c r="B67" s="10" t="s">
        <v>188</v>
      </c>
      <c r="C67" s="10" t="s">
        <v>189</v>
      </c>
      <c r="D67" s="11">
        <v>405342</v>
      </c>
      <c r="E67" s="11">
        <v>677747</v>
      </c>
      <c r="F67" s="11">
        <f>G67+H67</f>
        <v>588008</v>
      </c>
      <c r="G67" s="11">
        <v>0</v>
      </c>
      <c r="H67" s="11">
        <v>588008</v>
      </c>
      <c r="I67" s="11">
        <v>588008</v>
      </c>
      <c r="J67" s="11">
        <v>0</v>
      </c>
      <c r="K67" s="11">
        <f>F67-I67-J67</f>
        <v>0</v>
      </c>
    </row>
    <row r="68" spans="1:11" s="6" customFormat="1" x14ac:dyDescent="0.3">
      <c r="A68" s="10" t="s">
        <v>190</v>
      </c>
      <c r="B68" s="10" t="s">
        <v>191</v>
      </c>
      <c r="C68" s="10" t="s">
        <v>192</v>
      </c>
      <c r="D68" s="11">
        <f>D69</f>
        <v>60158</v>
      </c>
      <c r="E68" s="11">
        <f>E69</f>
        <v>60158</v>
      </c>
      <c r="F68" s="11">
        <f>G68+H68</f>
        <v>0</v>
      </c>
      <c r="G68" s="11">
        <f>G69</f>
        <v>0</v>
      </c>
      <c r="H68" s="11">
        <f>H69</f>
        <v>0</v>
      </c>
      <c r="I68" s="11">
        <f>I69</f>
        <v>0</v>
      </c>
      <c r="J68" s="11">
        <f>J69</f>
        <v>0</v>
      </c>
      <c r="K68" s="11">
        <f>F68-I68-J68</f>
        <v>0</v>
      </c>
    </row>
    <row r="69" spans="1:11" s="6" customFormat="1" ht="31.8" x14ac:dyDescent="0.3">
      <c r="A69" s="10" t="s">
        <v>193</v>
      </c>
      <c r="B69" s="10" t="s">
        <v>194</v>
      </c>
      <c r="C69" s="10" t="s">
        <v>195</v>
      </c>
      <c r="D69" s="11">
        <f>+D70</f>
        <v>60158</v>
      </c>
      <c r="E69" s="11">
        <f>+E70</f>
        <v>60158</v>
      </c>
      <c r="F69" s="11">
        <f>G69+H69</f>
        <v>0</v>
      </c>
      <c r="G69" s="11">
        <f>+G70</f>
        <v>0</v>
      </c>
      <c r="H69" s="11">
        <f>+H70</f>
        <v>0</v>
      </c>
      <c r="I69" s="11">
        <f>+I70</f>
        <v>0</v>
      </c>
      <c r="J69" s="11">
        <f>+J70</f>
        <v>0</v>
      </c>
      <c r="K69" s="11">
        <f>F69-I69-J69</f>
        <v>0</v>
      </c>
    </row>
    <row r="70" spans="1:11" s="6" customFormat="1" ht="21.6" x14ac:dyDescent="0.3">
      <c r="A70" s="10" t="s">
        <v>196</v>
      </c>
      <c r="B70" s="10" t="s">
        <v>197</v>
      </c>
      <c r="C70" s="10" t="s">
        <v>198</v>
      </c>
      <c r="D70" s="11">
        <v>60158</v>
      </c>
      <c r="E70" s="11">
        <v>60158</v>
      </c>
      <c r="F70" s="11">
        <f>G70+H70</f>
        <v>0</v>
      </c>
      <c r="G70" s="11">
        <v>0</v>
      </c>
      <c r="H70" s="11">
        <v>0</v>
      </c>
      <c r="I70" s="11">
        <v>0</v>
      </c>
      <c r="J70" s="11">
        <v>0</v>
      </c>
      <c r="K70" s="11">
        <f>F70-I70-J70</f>
        <v>0</v>
      </c>
    </row>
    <row r="71" spans="1:11" s="6" customFormat="1" x14ac:dyDescent="0.3">
      <c r="A71" s="10" t="s">
        <v>199</v>
      </c>
      <c r="B71" s="10" t="s">
        <v>200</v>
      </c>
      <c r="C71" s="10" t="s">
        <v>201</v>
      </c>
      <c r="D71" s="11">
        <f>D72</f>
        <v>82136</v>
      </c>
      <c r="E71" s="11">
        <f>E72</f>
        <v>1226384</v>
      </c>
      <c r="F71" s="11">
        <f>G71+H71</f>
        <v>1137494</v>
      </c>
      <c r="G71" s="11">
        <f>G72</f>
        <v>0</v>
      </c>
      <c r="H71" s="11">
        <f>H72</f>
        <v>1137494</v>
      </c>
      <c r="I71" s="11">
        <f>I72</f>
        <v>1137494</v>
      </c>
      <c r="J71" s="11">
        <f>J72</f>
        <v>0</v>
      </c>
      <c r="K71" s="11">
        <f>F71-I71-J71</f>
        <v>0</v>
      </c>
    </row>
    <row r="72" spans="1:11" s="6" customFormat="1" ht="21.6" x14ac:dyDescent="0.3">
      <c r="A72" s="10" t="s">
        <v>202</v>
      </c>
      <c r="B72" s="10" t="s">
        <v>203</v>
      </c>
      <c r="C72" s="10" t="s">
        <v>204</v>
      </c>
      <c r="D72" s="11">
        <f>D73+D76</f>
        <v>82136</v>
      </c>
      <c r="E72" s="11">
        <f>E73+E76</f>
        <v>1226384</v>
      </c>
      <c r="F72" s="11">
        <f>G72+H72</f>
        <v>1137494</v>
      </c>
      <c r="G72" s="11">
        <f>G73+G76</f>
        <v>0</v>
      </c>
      <c r="H72" s="11">
        <f>H73+H76</f>
        <v>1137494</v>
      </c>
      <c r="I72" s="11">
        <f>I73+I76</f>
        <v>1137494</v>
      </c>
      <c r="J72" s="11">
        <f>J73+J76</f>
        <v>0</v>
      </c>
      <c r="K72" s="11">
        <f>F72-I72-J72</f>
        <v>0</v>
      </c>
    </row>
    <row r="73" spans="1:11" s="6" customFormat="1" ht="62.4" x14ac:dyDescent="0.3">
      <c r="A73" s="10" t="s">
        <v>205</v>
      </c>
      <c r="B73" s="10" t="s">
        <v>206</v>
      </c>
      <c r="C73" s="10" t="s">
        <v>207</v>
      </c>
      <c r="D73" s="11">
        <f>+D74+D75</f>
        <v>20000</v>
      </c>
      <c r="E73" s="11">
        <f>+E74+E75</f>
        <v>1016400</v>
      </c>
      <c r="F73" s="11">
        <f>G73+H73</f>
        <v>904774</v>
      </c>
      <c r="G73" s="11">
        <f>+G74+G75</f>
        <v>0</v>
      </c>
      <c r="H73" s="11">
        <f>+H74+H75</f>
        <v>904774</v>
      </c>
      <c r="I73" s="11">
        <f>+I74+I75</f>
        <v>904774</v>
      </c>
      <c r="J73" s="11">
        <f>+J74+J75</f>
        <v>0</v>
      </c>
      <c r="K73" s="11">
        <f>F73-I73-J73</f>
        <v>0</v>
      </c>
    </row>
    <row r="74" spans="1:11" s="6" customFormat="1" ht="21.6" x14ac:dyDescent="0.3">
      <c r="A74" s="10" t="s">
        <v>208</v>
      </c>
      <c r="B74" s="10" t="s">
        <v>209</v>
      </c>
      <c r="C74" s="10" t="s">
        <v>210</v>
      </c>
      <c r="D74" s="11">
        <v>20000</v>
      </c>
      <c r="E74" s="11">
        <v>20000</v>
      </c>
      <c r="F74" s="11">
        <f>G74+H74</f>
        <v>8135</v>
      </c>
      <c r="G74" s="11">
        <v>0</v>
      </c>
      <c r="H74" s="11">
        <v>8135</v>
      </c>
      <c r="I74" s="11">
        <v>8135</v>
      </c>
      <c r="J74" s="11">
        <v>0</v>
      </c>
      <c r="K74" s="11">
        <f>F74-I74-J74</f>
        <v>0</v>
      </c>
    </row>
    <row r="75" spans="1:11" s="6" customFormat="1" x14ac:dyDescent="0.3">
      <c r="A75" s="10" t="s">
        <v>211</v>
      </c>
      <c r="B75" s="10" t="s">
        <v>212</v>
      </c>
      <c r="C75" s="10" t="s">
        <v>213</v>
      </c>
      <c r="D75" s="11">
        <v>0</v>
      </c>
      <c r="E75" s="11">
        <v>996400</v>
      </c>
      <c r="F75" s="11">
        <f>G75+H75</f>
        <v>896639</v>
      </c>
      <c r="G75" s="11">
        <v>0</v>
      </c>
      <c r="H75" s="11">
        <v>896639</v>
      </c>
      <c r="I75" s="11">
        <v>896639</v>
      </c>
      <c r="J75" s="11">
        <v>0</v>
      </c>
      <c r="K75" s="11">
        <f>F75-I75-J75</f>
        <v>0</v>
      </c>
    </row>
    <row r="76" spans="1:11" s="6" customFormat="1" ht="31.8" x14ac:dyDescent="0.3">
      <c r="A76" s="10" t="s">
        <v>214</v>
      </c>
      <c r="B76" s="10" t="s">
        <v>215</v>
      </c>
      <c r="C76" s="10" t="s">
        <v>216</v>
      </c>
      <c r="D76" s="11">
        <f>+D77+D78+D79</f>
        <v>62136</v>
      </c>
      <c r="E76" s="11">
        <f>+E77+E78+E79</f>
        <v>209984</v>
      </c>
      <c r="F76" s="11">
        <f>G76+H76</f>
        <v>232720</v>
      </c>
      <c r="G76" s="11">
        <f>+G77+G78+G79</f>
        <v>0</v>
      </c>
      <c r="H76" s="11">
        <f>+H77+H78+H79</f>
        <v>232720</v>
      </c>
      <c r="I76" s="11">
        <f>+I77+I78+I79</f>
        <v>232720</v>
      </c>
      <c r="J76" s="11">
        <f>+J77+J78+J79</f>
        <v>0</v>
      </c>
      <c r="K76" s="11">
        <f>F76-I76-J76</f>
        <v>0</v>
      </c>
    </row>
    <row r="77" spans="1:11" s="6" customFormat="1" ht="31.8" x14ac:dyDescent="0.3">
      <c r="A77" s="10" t="s">
        <v>217</v>
      </c>
      <c r="B77" s="10" t="s">
        <v>218</v>
      </c>
      <c r="C77" s="10" t="s">
        <v>219</v>
      </c>
      <c r="D77" s="11">
        <v>0</v>
      </c>
      <c r="E77" s="11">
        <v>107848</v>
      </c>
      <c r="F77" s="11">
        <f>G77+H77</f>
        <v>107848</v>
      </c>
      <c r="G77" s="11">
        <v>0</v>
      </c>
      <c r="H77" s="11">
        <v>107848</v>
      </c>
      <c r="I77" s="11">
        <v>107848</v>
      </c>
      <c r="J77" s="11">
        <v>0</v>
      </c>
      <c r="K77" s="11">
        <f>F77-I77-J77</f>
        <v>0</v>
      </c>
    </row>
    <row r="78" spans="1:11" s="6" customFormat="1" ht="21.6" x14ac:dyDescent="0.3">
      <c r="A78" s="10" t="s">
        <v>220</v>
      </c>
      <c r="B78" s="10" t="s">
        <v>221</v>
      </c>
      <c r="C78" s="10" t="s">
        <v>222</v>
      </c>
      <c r="D78" s="11">
        <v>62136</v>
      </c>
      <c r="E78" s="11">
        <v>62136</v>
      </c>
      <c r="F78" s="11">
        <f>G78+H78</f>
        <v>96972</v>
      </c>
      <c r="G78" s="11">
        <v>0</v>
      </c>
      <c r="H78" s="11">
        <v>96972</v>
      </c>
      <c r="I78" s="11">
        <v>96972</v>
      </c>
      <c r="J78" s="11">
        <v>0</v>
      </c>
      <c r="K78" s="11">
        <f>F78-I78-J78</f>
        <v>0</v>
      </c>
    </row>
    <row r="79" spans="1:11" s="6" customFormat="1" ht="31.8" x14ac:dyDescent="0.3">
      <c r="A79" s="10" t="s">
        <v>223</v>
      </c>
      <c r="B79" s="10" t="s">
        <v>224</v>
      </c>
      <c r="C79" s="10" t="s">
        <v>225</v>
      </c>
      <c r="D79" s="11">
        <v>0</v>
      </c>
      <c r="E79" s="11">
        <v>40000</v>
      </c>
      <c r="F79" s="11">
        <f>G79+H79</f>
        <v>27900</v>
      </c>
      <c r="G79" s="11">
        <v>0</v>
      </c>
      <c r="H79" s="11">
        <v>27900</v>
      </c>
      <c r="I79" s="11">
        <v>27900</v>
      </c>
      <c r="J79" s="11">
        <v>0</v>
      </c>
      <c r="K79" s="11">
        <f>F79-I79-J79</f>
        <v>0</v>
      </c>
    </row>
    <row r="80" spans="1:11" s="6" customFormat="1" ht="31.8" x14ac:dyDescent="0.3">
      <c r="A80" s="10" t="s">
        <v>226</v>
      </c>
      <c r="B80" s="10" t="s">
        <v>227</v>
      </c>
      <c r="C80" s="10" t="s">
        <v>228</v>
      </c>
      <c r="D80" s="11">
        <f>+D81</f>
        <v>327028</v>
      </c>
      <c r="E80" s="11">
        <f>+E81</f>
        <v>327028</v>
      </c>
      <c r="F80" s="11">
        <f>G80+H80</f>
        <v>291830</v>
      </c>
      <c r="G80" s="11">
        <f>+G81</f>
        <v>0</v>
      </c>
      <c r="H80" s="11">
        <f>+H81</f>
        <v>291830</v>
      </c>
      <c r="I80" s="11">
        <f>+I81</f>
        <v>291830</v>
      </c>
      <c r="J80" s="11">
        <f>+J81</f>
        <v>0</v>
      </c>
      <c r="K80" s="11">
        <f>F80-I80-J80</f>
        <v>0</v>
      </c>
    </row>
    <row r="81" spans="1:12" s="6" customFormat="1" ht="21.6" x14ac:dyDescent="0.3">
      <c r="A81" s="10" t="s">
        <v>229</v>
      </c>
      <c r="B81" s="10" t="s">
        <v>230</v>
      </c>
      <c r="C81" s="10" t="s">
        <v>231</v>
      </c>
      <c r="D81" s="11">
        <f>D82+D83</f>
        <v>327028</v>
      </c>
      <c r="E81" s="11">
        <f>E82+E83</f>
        <v>327028</v>
      </c>
      <c r="F81" s="11">
        <f>G81+H81</f>
        <v>291830</v>
      </c>
      <c r="G81" s="11">
        <f>G82+G83</f>
        <v>0</v>
      </c>
      <c r="H81" s="11">
        <f>H82+H83</f>
        <v>291830</v>
      </c>
      <c r="I81" s="11">
        <f>I82+I83</f>
        <v>291830</v>
      </c>
      <c r="J81" s="11">
        <f>J82+J83</f>
        <v>0</v>
      </c>
      <c r="K81" s="11">
        <f>F81-I81-J81</f>
        <v>0</v>
      </c>
    </row>
    <row r="82" spans="1:12" s="6" customFormat="1" ht="21.6" x14ac:dyDescent="0.3">
      <c r="A82" s="10" t="s">
        <v>232</v>
      </c>
      <c r="B82" s="10" t="s">
        <v>233</v>
      </c>
      <c r="C82" s="10" t="s">
        <v>234</v>
      </c>
      <c r="D82" s="11">
        <v>163514</v>
      </c>
      <c r="E82" s="11">
        <v>163514</v>
      </c>
      <c r="F82" s="11">
        <f>G82+H82</f>
        <v>145780</v>
      </c>
      <c r="G82" s="11">
        <v>0</v>
      </c>
      <c r="H82" s="11">
        <v>145780</v>
      </c>
      <c r="I82" s="11">
        <v>145780</v>
      </c>
      <c r="J82" s="11">
        <v>0</v>
      </c>
      <c r="K82" s="11">
        <f>F82-I82-J82</f>
        <v>0</v>
      </c>
    </row>
    <row r="83" spans="1:12" s="6" customFormat="1" x14ac:dyDescent="0.3">
      <c r="A83" s="10" t="s">
        <v>235</v>
      </c>
      <c r="B83" s="10" t="s">
        <v>236</v>
      </c>
      <c r="C83" s="10" t="s">
        <v>237</v>
      </c>
      <c r="D83" s="11">
        <v>163514</v>
      </c>
      <c r="E83" s="11">
        <v>163514</v>
      </c>
      <c r="F83" s="11">
        <f>G83+H83</f>
        <v>146050</v>
      </c>
      <c r="G83" s="11">
        <v>0</v>
      </c>
      <c r="H83" s="11">
        <v>146050</v>
      </c>
      <c r="I83" s="11">
        <v>146050</v>
      </c>
      <c r="J83" s="11">
        <v>0</v>
      </c>
      <c r="K83" s="11">
        <f>F83-I83-J83</f>
        <v>0</v>
      </c>
    </row>
    <row r="84" spans="1:12" s="6" customFormat="1" x14ac:dyDescent="0.3">
      <c r="A84" s="8"/>
      <c r="B84" s="8"/>
      <c r="C84" s="8"/>
      <c r="D84" s="9"/>
      <c r="E84" s="9"/>
      <c r="F84" s="9"/>
      <c r="G84" s="9"/>
      <c r="H84" s="9"/>
      <c r="I84" s="9"/>
      <c r="J84" s="9"/>
      <c r="K84" s="9"/>
    </row>
    <row r="85" spans="1:12" x14ac:dyDescent="0.3">
      <c r="A85" s="13" t="s">
        <v>238</v>
      </c>
      <c r="B85" s="13"/>
      <c r="C85" s="13"/>
      <c r="D85" s="13"/>
      <c r="E85" s="13" t="s">
        <v>240</v>
      </c>
      <c r="F85" s="13"/>
      <c r="G85" s="13"/>
      <c r="H85" s="13"/>
      <c r="I85" s="13" t="s">
        <v>241</v>
      </c>
      <c r="J85" s="13"/>
      <c r="K85" s="13"/>
      <c r="L85" s="13"/>
    </row>
    <row r="86" spans="1:12" x14ac:dyDescent="0.3">
      <c r="A86" s="3" t="s">
        <v>239</v>
      </c>
      <c r="B86" s="3"/>
      <c r="C86" s="3"/>
      <c r="D86" s="3"/>
      <c r="E86" s="3" t="s">
        <v>240</v>
      </c>
      <c r="F86" s="3"/>
      <c r="G86" s="3"/>
      <c r="H86" s="3"/>
      <c r="I86" s="3" t="s">
        <v>242</v>
      </c>
      <c r="J86" s="3"/>
      <c r="K86" s="3"/>
      <c r="L86" s="3"/>
    </row>
    <row r="169" spans="1:20" x14ac:dyDescent="0.3">
      <c r="A169" s="12"/>
      <c r="B169" s="12"/>
      <c r="C169" s="12"/>
      <c r="D169" s="12"/>
      <c r="I169" s="12"/>
      <c r="J169" s="12"/>
      <c r="K169" s="12"/>
      <c r="L169" s="12"/>
      <c r="Q169" s="12"/>
      <c r="R169" s="12"/>
      <c r="S169" s="12"/>
      <c r="T169" s="12"/>
    </row>
  </sheetData>
  <mergeCells count="25">
    <mergeCell ref="K8:K10"/>
    <mergeCell ref="A85:D85"/>
    <mergeCell ref="A86:D86"/>
    <mergeCell ref="E85:H85"/>
    <mergeCell ref="E86:H86"/>
    <mergeCell ref="I85:L85"/>
    <mergeCell ref="I86:L86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2019-02-15T14:09:50Z</dcterms:created>
  <dcterms:modified xsi:type="dcterms:W3CDTF">2019-02-15T14:09:53Z</dcterms:modified>
</cp:coreProperties>
</file>