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Oltenesti\"/>
    </mc:Choice>
  </mc:AlternateContent>
  <xr:revisionPtr revIDLastSave="0" documentId="8_{D8A21356-FC71-4F80-9620-8FAE5F2689A6}" xr6:coauthVersionLast="40" xr6:coauthVersionMax="40" xr10:uidLastSave="{00000000-0000-0000-0000-000000000000}"/>
  <bookViews>
    <workbookView xWindow="10764" yWindow="72" windowWidth="12156" windowHeight="8952" xr2:uid="{E963B66C-4D07-47F8-94CA-84D17BA34D7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2" i="1" s="1"/>
  <c r="I13" i="1"/>
  <c r="D14" i="1"/>
  <c r="D13" i="1" s="1"/>
  <c r="D12" i="1" s="1"/>
  <c r="E14" i="1"/>
  <c r="F14" i="1"/>
  <c r="F13" i="1" s="1"/>
  <c r="F12" i="1" s="1"/>
  <c r="G14" i="1"/>
  <c r="G13" i="1" s="1"/>
  <c r="G12" i="1" s="1"/>
  <c r="H14" i="1"/>
  <c r="H13" i="1" s="1"/>
  <c r="H12" i="1" s="1"/>
  <c r="I14" i="1"/>
  <c r="K14" i="1" s="1"/>
  <c r="J14" i="1"/>
  <c r="J13" i="1" s="1"/>
  <c r="J12" i="1" s="1"/>
  <c r="L14" i="1"/>
  <c r="L13" i="1" s="1"/>
  <c r="L12" i="1" s="1"/>
  <c r="K15" i="1"/>
  <c r="D16" i="1"/>
  <c r="E16" i="1"/>
  <c r="F16" i="1"/>
  <c r="G16" i="1"/>
  <c r="H16" i="1"/>
  <c r="I16" i="1"/>
  <c r="J16" i="1"/>
  <c r="K16" i="1" s="1"/>
  <c r="L16" i="1"/>
  <c r="K17" i="1"/>
  <c r="D18" i="1"/>
  <c r="H18" i="1"/>
  <c r="L18" i="1"/>
  <c r="D19" i="1"/>
  <c r="E19" i="1"/>
  <c r="E18" i="1" s="1"/>
  <c r="F19" i="1"/>
  <c r="F18" i="1" s="1"/>
  <c r="G19" i="1"/>
  <c r="G18" i="1" s="1"/>
  <c r="H19" i="1"/>
  <c r="I19" i="1"/>
  <c r="I18" i="1" s="1"/>
  <c r="J19" i="1"/>
  <c r="J18" i="1" s="1"/>
  <c r="K19" i="1"/>
  <c r="L19" i="1"/>
  <c r="K20" i="1"/>
  <c r="K21" i="1"/>
  <c r="D24" i="1"/>
  <c r="D23" i="1" s="1"/>
  <c r="E24" i="1"/>
  <c r="E23" i="1" s="1"/>
  <c r="E22" i="1" s="1"/>
  <c r="F24" i="1"/>
  <c r="F23" i="1" s="1"/>
  <c r="G24" i="1"/>
  <c r="H24" i="1"/>
  <c r="H23" i="1" s="1"/>
  <c r="I24" i="1"/>
  <c r="I23" i="1" s="1"/>
  <c r="J24" i="1"/>
  <c r="K24" i="1" s="1"/>
  <c r="L24" i="1"/>
  <c r="L23" i="1" s="1"/>
  <c r="K25" i="1"/>
  <c r="K26" i="1"/>
  <c r="D27" i="1"/>
  <c r="E27" i="1"/>
  <c r="F27" i="1"/>
  <c r="G27" i="1"/>
  <c r="G23" i="1" s="1"/>
  <c r="H27" i="1"/>
  <c r="I27" i="1"/>
  <c r="J27" i="1"/>
  <c r="K27" i="1"/>
  <c r="L27" i="1"/>
  <c r="K28" i="1"/>
  <c r="K29" i="1"/>
  <c r="D30" i="1"/>
  <c r="E30" i="1"/>
  <c r="H30" i="1"/>
  <c r="I30" i="1"/>
  <c r="L30" i="1"/>
  <c r="D31" i="1"/>
  <c r="E31" i="1"/>
  <c r="F31" i="1"/>
  <c r="F30" i="1" s="1"/>
  <c r="G31" i="1"/>
  <c r="G30" i="1" s="1"/>
  <c r="H31" i="1"/>
  <c r="I31" i="1"/>
  <c r="J31" i="1"/>
  <c r="J30" i="1" s="1"/>
  <c r="K31" i="1"/>
  <c r="L31" i="1"/>
  <c r="K32" i="1"/>
  <c r="D34" i="1"/>
  <c r="D33" i="1" s="1"/>
  <c r="E34" i="1"/>
  <c r="F34" i="1"/>
  <c r="G34" i="1"/>
  <c r="G33" i="1" s="1"/>
  <c r="H34" i="1"/>
  <c r="H33" i="1" s="1"/>
  <c r="I34" i="1"/>
  <c r="K34" i="1" s="1"/>
  <c r="J34" i="1"/>
  <c r="L34" i="1"/>
  <c r="L33" i="1" s="1"/>
  <c r="K35" i="1"/>
  <c r="K36" i="1"/>
  <c r="D37" i="1"/>
  <c r="E37" i="1"/>
  <c r="E33" i="1" s="1"/>
  <c r="F37" i="1"/>
  <c r="F33" i="1" s="1"/>
  <c r="G37" i="1"/>
  <c r="H37" i="1"/>
  <c r="I37" i="1"/>
  <c r="K37" i="1" s="1"/>
  <c r="J37" i="1"/>
  <c r="J33" i="1" s="1"/>
  <c r="L37" i="1"/>
  <c r="K38" i="1"/>
  <c r="K39" i="1"/>
  <c r="K41" i="1"/>
  <c r="D42" i="1"/>
  <c r="D40" i="1" s="1"/>
  <c r="E42" i="1"/>
  <c r="E40" i="1" s="1"/>
  <c r="F42" i="1"/>
  <c r="G42" i="1"/>
  <c r="H42" i="1"/>
  <c r="H40" i="1" s="1"/>
  <c r="I42" i="1"/>
  <c r="I40" i="1" s="1"/>
  <c r="J42" i="1"/>
  <c r="L42" i="1"/>
  <c r="L40" i="1" s="1"/>
  <c r="K43" i="1"/>
  <c r="D44" i="1"/>
  <c r="E44" i="1"/>
  <c r="F44" i="1"/>
  <c r="F40" i="1" s="1"/>
  <c r="G44" i="1"/>
  <c r="G40" i="1" s="1"/>
  <c r="H44" i="1"/>
  <c r="I44" i="1"/>
  <c r="J44" i="1"/>
  <c r="K44" i="1" s="1"/>
  <c r="L44" i="1"/>
  <c r="K45" i="1"/>
  <c r="D46" i="1"/>
  <c r="H46" i="1"/>
  <c r="L46" i="1"/>
  <c r="D47" i="1"/>
  <c r="G47" i="1"/>
  <c r="G46" i="1" s="1"/>
  <c r="H47" i="1"/>
  <c r="L47" i="1"/>
  <c r="D48" i="1"/>
  <c r="E48" i="1"/>
  <c r="E47" i="1" s="1"/>
  <c r="E46" i="1" s="1"/>
  <c r="F48" i="1"/>
  <c r="F47" i="1" s="1"/>
  <c r="F46" i="1" s="1"/>
  <c r="G48" i="1"/>
  <c r="H48" i="1"/>
  <c r="I48" i="1"/>
  <c r="I47" i="1" s="1"/>
  <c r="J48" i="1"/>
  <c r="K48" i="1" s="1"/>
  <c r="L48" i="1"/>
  <c r="K49" i="1"/>
  <c r="K50" i="1"/>
  <c r="K51" i="1"/>
  <c r="D52" i="1"/>
  <c r="E52" i="1"/>
  <c r="F52" i="1"/>
  <c r="G52" i="1"/>
  <c r="H52" i="1"/>
  <c r="I52" i="1"/>
  <c r="J52" i="1"/>
  <c r="K52" i="1" s="1"/>
  <c r="L52" i="1"/>
  <c r="K53" i="1"/>
  <c r="D55" i="1"/>
  <c r="E55" i="1"/>
  <c r="F55" i="1"/>
  <c r="F54" i="1" s="1"/>
  <c r="G55" i="1"/>
  <c r="G54" i="1" s="1"/>
  <c r="H55" i="1"/>
  <c r="I55" i="1"/>
  <c r="J55" i="1"/>
  <c r="J54" i="1" s="1"/>
  <c r="K55" i="1"/>
  <c r="L55" i="1"/>
  <c r="K56" i="1"/>
  <c r="E57" i="1"/>
  <c r="E54" i="1" s="1"/>
  <c r="F57" i="1"/>
  <c r="I57" i="1"/>
  <c r="I54" i="1" s="1"/>
  <c r="J57" i="1"/>
  <c r="D58" i="1"/>
  <c r="D57" i="1" s="1"/>
  <c r="D54" i="1" s="1"/>
  <c r="E58" i="1"/>
  <c r="F58" i="1"/>
  <c r="G58" i="1"/>
  <c r="G57" i="1" s="1"/>
  <c r="H58" i="1"/>
  <c r="H57" i="1" s="1"/>
  <c r="H54" i="1" s="1"/>
  <c r="I58" i="1"/>
  <c r="K58" i="1" s="1"/>
  <c r="J58" i="1"/>
  <c r="L58" i="1"/>
  <c r="L57" i="1" s="1"/>
  <c r="L54" i="1" s="1"/>
  <c r="K59" i="1"/>
  <c r="K60" i="1"/>
  <c r="K61" i="1"/>
  <c r="K62" i="1"/>
  <c r="K63" i="1"/>
  <c r="K64" i="1"/>
  <c r="K30" i="1" l="1"/>
  <c r="H22" i="1"/>
  <c r="D22" i="1"/>
  <c r="D11" i="1" s="1"/>
  <c r="H11" i="1"/>
  <c r="I46" i="1"/>
  <c r="K46" i="1" s="1"/>
  <c r="L22" i="1"/>
  <c r="L11" i="1"/>
  <c r="G11" i="1"/>
  <c r="K13" i="1"/>
  <c r="G22" i="1"/>
  <c r="K54" i="1"/>
  <c r="K40" i="1"/>
  <c r="F22" i="1"/>
  <c r="K18" i="1"/>
  <c r="F11" i="1"/>
  <c r="E11" i="1"/>
  <c r="J40" i="1"/>
  <c r="J47" i="1"/>
  <c r="J46" i="1" s="1"/>
  <c r="K42" i="1"/>
  <c r="J23" i="1"/>
  <c r="K23" i="1" s="1"/>
  <c r="I12" i="1"/>
  <c r="I33" i="1"/>
  <c r="K33" i="1" s="1"/>
  <c r="K57" i="1"/>
  <c r="I22" i="1" l="1"/>
  <c r="K12" i="1"/>
  <c r="I11" i="1"/>
  <c r="J22" i="1"/>
  <c r="J11" i="1" s="1"/>
  <c r="K47" i="1"/>
  <c r="K11" i="1" l="1"/>
  <c r="K22" i="1"/>
</calcChain>
</file>

<file path=xl/sharedStrings.xml><?xml version="1.0" encoding="utf-8"?>
<sst xmlns="http://schemas.openxmlformats.org/spreadsheetml/2006/main" count="188" uniqueCount="187">
  <si>
    <t>JUDETUL  VASLUI</t>
  </si>
  <si>
    <t>COMUNA OLTENESTI</t>
  </si>
  <si>
    <t>Biroul contabilitate</t>
  </si>
  <si>
    <t xml:space="preserve"> Anexa 13</t>
  </si>
  <si>
    <t>Cont de executie - Cheltuieli - Bugetul local</t>
  </si>
  <si>
    <t>Trimestrul: 4,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</si>
  <si>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</si>
  <si>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</si>
  <si>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</si>
  <si>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</si>
  <si>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</si>
  <si>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</si>
  <si>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</si>
  <si>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</si>
  <si>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</si>
  <si>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</si>
  <si>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</si>
  <si>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</si>
  <si>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</si>
  <si>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</si>
  <si>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</si>
  <si>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</si>
  <si>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</si>
  <si>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</si>
  <si>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</si>
  <si>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</si>
  <si>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</si>
  <si>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</si>
  <si>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</si>
  <si>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</si>
  <si>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</si>
  <si>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</si>
  <si>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</si>
  <si>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</si>
  <si>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</si>
  <si>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</si>
  <si>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</si>
  <si>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</si>
  <si>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</si>
  <si>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</si>
  <si>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</si>
  <si>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</si>
  <si>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</si>
  <si>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</si>
  <si>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</si>
  <si>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</si>
  <si>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</si>
  <si>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</si>
  <si>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</si>
  <si>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</si>
  <si>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</si>
  <si>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</si>
  <si>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</si>
  <si>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</si>
  <si>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</si>
  <si>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</si>
  <si>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</si>
  <si>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</si>
  <si>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</si>
  <si>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</si>
  <si>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</si>
  <si>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</si>
  <si>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</si>
  <si>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</si>
  <si>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</si>
  <si>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</si>
  <si>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</si>
  <si>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</si>
  <si>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</si>
  <si>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</si>
  <si>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</si>
  <si>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</si>
  <si>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</si>
  <si>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</si>
  <si>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</si>
  <si>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</si>
  <si>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</si>
  <si>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</si>
  <si>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</si>
  <si>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</si>
  <si>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</si>
  <si>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</si>
  <si>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</si>
  <si>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</si>
  <si>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</si>
  <si>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</si>
  <si>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</si>
  <si>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</si>
  <si>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</si>
  <si>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</si>
  <si>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</si>
  <si>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</si>
  <si>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</si>
  <si>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</si>
  <si>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</si>
  <si>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</si>
  <si>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</si>
  <si>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</si>
  <si>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</si>
  <si>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</si>
  <si>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</si>
  <si>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66</t>
  </si>
  <si>
    <t>Tineret</t>
  </si>
  <si>
    <t>67.02.05.02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</si>
  <si>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</si>
  <si>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</si>
  <si>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</si>
  <si>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</si>
  <si>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</si>
  <si>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</si>
  <si>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77</t>
  </si>
  <si>
    <t>Unitati de asistenta medico-sociale</t>
  </si>
  <si>
    <t>68.02.12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</si>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</sst>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18273-6DA3-4589-9861-43D8207ECC9C}">
  <dimension ref="A1:T131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4" width="7.6640625" customWidth="1"/>
    <col min="5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70.05" customHeigh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" thickBot="1" x14ac:dyDescent="0.35"/>
    <row r="8" spans="1:12" s="6" customFormat="1" ht="15" thickBot="1" x14ac:dyDescent="0.35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2" s="6" customFormat="1" ht="15" thickBot="1" x14ac:dyDescent="0.35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2" s="6" customFormat="1" ht="15" thickBot="1" x14ac:dyDescent="0.35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2" s="6" customFormat="1" ht="21.6" x14ac:dyDescent="0.3">
      <c r="A11" s="10" t="s">
        <v>20</v>
      </c>
      <c r="B11" s="10" t="s">
        <v>21</v>
      </c>
      <c r="C11" s="10" t="s">
        <v>22</v>
      </c>
      <c r="D11" s="11">
        <f>D12+D18+D22+D46+D54</f>
        <v>0</v>
      </c>
      <c r="E11" s="11">
        <f>E12+E18+E22+E46+E54</f>
        <v>4600242</v>
      </c>
      <c r="F11" s="11">
        <f>F12+F18+F22+F46+F54</f>
        <v>3231164</v>
      </c>
      <c r="G11" s="11">
        <f>G12+G18+G22+G46+G54</f>
        <v>4600242</v>
      </c>
      <c r="H11" s="11">
        <f>H12+H18+H22+H46+H54</f>
        <v>4588845</v>
      </c>
      <c r="I11" s="11">
        <f>I12+I18+I22+I46+I54</f>
        <v>4580078</v>
      </c>
      <c r="J11" s="11">
        <f>J12+J18+J22+J46+J54</f>
        <v>4240866</v>
      </c>
      <c r="K11" s="11">
        <f>I11-J11</f>
        <v>339212</v>
      </c>
      <c r="L11" s="11">
        <f>L12+L18+L22+L46+L54</f>
        <v>3426859</v>
      </c>
    </row>
    <row r="12" spans="1:12" s="6" customFormat="1" ht="21.6" x14ac:dyDescent="0.3">
      <c r="A12" s="10" t="s">
        <v>23</v>
      </c>
      <c r="B12" s="10" t="s">
        <v>24</v>
      </c>
      <c r="C12" s="10" t="s">
        <v>25</v>
      </c>
      <c r="D12" s="11">
        <f>D13+D16</f>
        <v>0</v>
      </c>
      <c r="E12" s="11">
        <f>E13+E16</f>
        <v>1200995</v>
      </c>
      <c r="F12" s="11">
        <f>F13+F16</f>
        <v>1258500</v>
      </c>
      <c r="G12" s="11">
        <f>G13+G16</f>
        <v>1200995</v>
      </c>
      <c r="H12" s="11">
        <f>H13+H16</f>
        <v>1198780</v>
      </c>
      <c r="I12" s="11">
        <f>I13+I16</f>
        <v>1198530</v>
      </c>
      <c r="J12" s="11">
        <f>J13+J16</f>
        <v>1168099</v>
      </c>
      <c r="K12" s="11">
        <f>I12-J12</f>
        <v>30431</v>
      </c>
      <c r="L12" s="11">
        <f>L13+L16</f>
        <v>1150705</v>
      </c>
    </row>
    <row r="13" spans="1:12" s="6" customFormat="1" x14ac:dyDescent="0.3">
      <c r="A13" s="10" t="s">
        <v>26</v>
      </c>
      <c r="B13" s="10" t="s">
        <v>27</v>
      </c>
      <c r="C13" s="10" t="s">
        <v>28</v>
      </c>
      <c r="D13" s="11">
        <f>D14</f>
        <v>0</v>
      </c>
      <c r="E13" s="11">
        <f>E14</f>
        <v>1200995</v>
      </c>
      <c r="F13" s="11">
        <f>F14</f>
        <v>1218500</v>
      </c>
      <c r="G13" s="11">
        <f>G14</f>
        <v>1200995</v>
      </c>
      <c r="H13" s="11">
        <f>H14</f>
        <v>1198780</v>
      </c>
      <c r="I13" s="11">
        <f>I14</f>
        <v>1198530</v>
      </c>
      <c r="J13" s="11">
        <f>J14</f>
        <v>1168099</v>
      </c>
      <c r="K13" s="11">
        <f>I13-J13</f>
        <v>30431</v>
      </c>
      <c r="L13" s="11">
        <f>L14</f>
        <v>1150705</v>
      </c>
    </row>
    <row r="14" spans="1:12" s="6" customFormat="1" x14ac:dyDescent="0.3">
      <c r="A14" s="10" t="s">
        <v>29</v>
      </c>
      <c r="B14" s="10" t="s">
        <v>30</v>
      </c>
      <c r="C14" s="10" t="s">
        <v>31</v>
      </c>
      <c r="D14" s="11">
        <f>D15</f>
        <v>0</v>
      </c>
      <c r="E14" s="11">
        <f>E15</f>
        <v>1200995</v>
      </c>
      <c r="F14" s="11">
        <f>F15</f>
        <v>1218500</v>
      </c>
      <c r="G14" s="11">
        <f>G15</f>
        <v>1200995</v>
      </c>
      <c r="H14" s="11">
        <f>H15</f>
        <v>1198780</v>
      </c>
      <c r="I14" s="11">
        <f>I15</f>
        <v>1198530</v>
      </c>
      <c r="J14" s="11">
        <f>J15</f>
        <v>1168099</v>
      </c>
      <c r="K14" s="11">
        <f>I14-J14</f>
        <v>30431</v>
      </c>
      <c r="L14" s="11">
        <f>L15</f>
        <v>1150705</v>
      </c>
    </row>
    <row r="15" spans="1:12" s="6" customFormat="1" x14ac:dyDescent="0.3">
      <c r="A15" s="10" t="s">
        <v>32</v>
      </c>
      <c r="B15" s="10" t="s">
        <v>33</v>
      </c>
      <c r="C15" s="10" t="s">
        <v>34</v>
      </c>
      <c r="D15" s="11">
        <v>0</v>
      </c>
      <c r="E15" s="11">
        <v>1200995</v>
      </c>
      <c r="F15" s="11">
        <v>1218500</v>
      </c>
      <c r="G15" s="11">
        <v>1200995</v>
      </c>
      <c r="H15" s="11">
        <v>1198780</v>
      </c>
      <c r="I15" s="11">
        <v>1198530</v>
      </c>
      <c r="J15" s="11">
        <v>1168099</v>
      </c>
      <c r="K15" s="11">
        <f>I15-J15</f>
        <v>30431</v>
      </c>
      <c r="L15" s="11">
        <v>1150705</v>
      </c>
    </row>
    <row r="16" spans="1:12" s="6" customFormat="1" ht="21.6" x14ac:dyDescent="0.3">
      <c r="A16" s="10" t="s">
        <v>35</v>
      </c>
      <c r="B16" s="10" t="s">
        <v>36</v>
      </c>
      <c r="C16" s="10" t="s">
        <v>37</v>
      </c>
      <c r="D16" s="11">
        <f>D17</f>
        <v>0</v>
      </c>
      <c r="E16" s="11">
        <f>E17</f>
        <v>0</v>
      </c>
      <c r="F16" s="11">
        <f>F17</f>
        <v>40000</v>
      </c>
      <c r="G16" s="11">
        <f>G17</f>
        <v>0</v>
      </c>
      <c r="H16" s="11">
        <f>H17</f>
        <v>0</v>
      </c>
      <c r="I16" s="11">
        <f>I17</f>
        <v>0</v>
      </c>
      <c r="J16" s="11">
        <f>J17</f>
        <v>0</v>
      </c>
      <c r="K16" s="11">
        <f>I16-J16</f>
        <v>0</v>
      </c>
      <c r="L16" s="11">
        <f>L17</f>
        <v>0</v>
      </c>
    </row>
    <row r="17" spans="1:12" s="6" customFormat="1" ht="21.6" x14ac:dyDescent="0.3">
      <c r="A17" s="10" t="s">
        <v>38</v>
      </c>
      <c r="B17" s="10" t="s">
        <v>39</v>
      </c>
      <c r="C17" s="10" t="s">
        <v>40</v>
      </c>
      <c r="D17" s="11">
        <v>0</v>
      </c>
      <c r="E17" s="11">
        <v>0</v>
      </c>
      <c r="F17" s="11">
        <v>40000</v>
      </c>
      <c r="G17" s="11">
        <v>0</v>
      </c>
      <c r="H17" s="11">
        <v>0</v>
      </c>
      <c r="I17" s="11">
        <v>0</v>
      </c>
      <c r="J17" s="11">
        <v>0</v>
      </c>
      <c r="K17" s="11">
        <f>I17-J17</f>
        <v>0</v>
      </c>
      <c r="L17" s="11">
        <v>0</v>
      </c>
    </row>
    <row r="18" spans="1:12" s="6" customFormat="1" ht="21.6" x14ac:dyDescent="0.3">
      <c r="A18" s="10" t="s">
        <v>41</v>
      </c>
      <c r="B18" s="10" t="s">
        <v>42</v>
      </c>
      <c r="C18" s="10" t="s">
        <v>43</v>
      </c>
      <c r="D18" s="11">
        <f>+D19</f>
        <v>0</v>
      </c>
      <c r="E18" s="11">
        <f>+E19</f>
        <v>413164</v>
      </c>
      <c r="F18" s="11">
        <f>+F19</f>
        <v>401164</v>
      </c>
      <c r="G18" s="11">
        <f>+G19</f>
        <v>413164</v>
      </c>
      <c r="H18" s="11">
        <f>+H19</f>
        <v>413164</v>
      </c>
      <c r="I18" s="11">
        <f>+I19</f>
        <v>413164</v>
      </c>
      <c r="J18" s="11">
        <f>+J19</f>
        <v>398333</v>
      </c>
      <c r="K18" s="11">
        <f>I18-J18</f>
        <v>14831</v>
      </c>
      <c r="L18" s="11">
        <f>+L19</f>
        <v>29731</v>
      </c>
    </row>
    <row r="19" spans="1:12" s="6" customFormat="1" ht="21.6" x14ac:dyDescent="0.3">
      <c r="A19" s="10" t="s">
        <v>44</v>
      </c>
      <c r="B19" s="10" t="s">
        <v>45</v>
      </c>
      <c r="C19" s="10" t="s">
        <v>46</v>
      </c>
      <c r="D19" s="11">
        <f>+D20+D21</f>
        <v>0</v>
      </c>
      <c r="E19" s="11">
        <f>+E20+E21</f>
        <v>413164</v>
      </c>
      <c r="F19" s="11">
        <f>+F20+F21</f>
        <v>401164</v>
      </c>
      <c r="G19" s="11">
        <f>+G20+G21</f>
        <v>413164</v>
      </c>
      <c r="H19" s="11">
        <f>+H20+H21</f>
        <v>413164</v>
      </c>
      <c r="I19" s="11">
        <f>+I20+I21</f>
        <v>413164</v>
      </c>
      <c r="J19" s="11">
        <f>+J20+J21</f>
        <v>398333</v>
      </c>
      <c r="K19" s="11">
        <f>I19-J19</f>
        <v>14831</v>
      </c>
      <c r="L19" s="11">
        <f>+L20+L21</f>
        <v>29731</v>
      </c>
    </row>
    <row r="20" spans="1:12" s="6" customFormat="1" ht="21.6" x14ac:dyDescent="0.3">
      <c r="A20" s="10" t="s">
        <v>47</v>
      </c>
      <c r="B20" s="10" t="s">
        <v>48</v>
      </c>
      <c r="C20" s="10" t="s">
        <v>49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f>I20-J20</f>
        <v>0</v>
      </c>
      <c r="L20" s="11">
        <v>200</v>
      </c>
    </row>
    <row r="21" spans="1:12" s="6" customFormat="1" ht="21.6" x14ac:dyDescent="0.3">
      <c r="A21" s="10" t="s">
        <v>50</v>
      </c>
      <c r="B21" s="10" t="s">
        <v>51</v>
      </c>
      <c r="C21" s="10" t="s">
        <v>52</v>
      </c>
      <c r="D21" s="11">
        <v>0</v>
      </c>
      <c r="E21" s="11">
        <v>413164</v>
      </c>
      <c r="F21" s="11">
        <v>401164</v>
      </c>
      <c r="G21" s="11">
        <v>413164</v>
      </c>
      <c r="H21" s="11">
        <v>413164</v>
      </c>
      <c r="I21" s="11">
        <v>413164</v>
      </c>
      <c r="J21" s="11">
        <v>398333</v>
      </c>
      <c r="K21" s="11">
        <f>I21-J21</f>
        <v>14831</v>
      </c>
      <c r="L21" s="11">
        <v>29531</v>
      </c>
    </row>
    <row r="22" spans="1:12" s="6" customFormat="1" ht="21.6" x14ac:dyDescent="0.3">
      <c r="A22" s="10" t="s">
        <v>53</v>
      </c>
      <c r="B22" s="10" t="s">
        <v>54</v>
      </c>
      <c r="C22" s="10" t="s">
        <v>55</v>
      </c>
      <c r="D22" s="11">
        <f>D23+D30+D33+D40</f>
        <v>0</v>
      </c>
      <c r="E22" s="11">
        <f>E23+E30+E33+E40</f>
        <v>2128795</v>
      </c>
      <c r="F22" s="11">
        <f>F23+F30+F33+F40</f>
        <v>1022900</v>
      </c>
      <c r="G22" s="11">
        <f>G23+G30+G33+G40</f>
        <v>2128795</v>
      </c>
      <c r="H22" s="11">
        <f>H23+H30+H33+H40</f>
        <v>2119613</v>
      </c>
      <c r="I22" s="11">
        <f>I23+I30+I33+I40</f>
        <v>2111096</v>
      </c>
      <c r="J22" s="11">
        <f>J23+J30+J33+J40</f>
        <v>1901068</v>
      </c>
      <c r="K22" s="11">
        <f>I22-J22</f>
        <v>210028</v>
      </c>
      <c r="L22" s="11">
        <f>L23+L30+L33+L40</f>
        <v>1818628</v>
      </c>
    </row>
    <row r="23" spans="1:12" s="6" customFormat="1" ht="21.6" x14ac:dyDescent="0.3">
      <c r="A23" s="10" t="s">
        <v>56</v>
      </c>
      <c r="B23" s="10" t="s">
        <v>57</v>
      </c>
      <c r="C23" s="10" t="s">
        <v>58</v>
      </c>
      <c r="D23" s="11">
        <f>D24+D27+D29</f>
        <v>0</v>
      </c>
      <c r="E23" s="11">
        <f>E24+E27+E29</f>
        <v>1430132</v>
      </c>
      <c r="F23" s="11">
        <f>F24+F27+F29</f>
        <v>414000</v>
      </c>
      <c r="G23" s="11">
        <f>G24+G27+G29</f>
        <v>1430132</v>
      </c>
      <c r="H23" s="11">
        <f>H24+H27+H29</f>
        <v>1421833</v>
      </c>
      <c r="I23" s="11">
        <f>I24+I27+I29</f>
        <v>1413534</v>
      </c>
      <c r="J23" s="11">
        <f>J24+J27+J29</f>
        <v>1256066</v>
      </c>
      <c r="K23" s="11">
        <f>I23-J23</f>
        <v>157468</v>
      </c>
      <c r="L23" s="11">
        <f>L24+L27+L29</f>
        <v>1175341</v>
      </c>
    </row>
    <row r="24" spans="1:12" s="6" customFormat="1" ht="21.6" x14ac:dyDescent="0.3">
      <c r="A24" s="10" t="s">
        <v>59</v>
      </c>
      <c r="B24" s="10" t="s">
        <v>60</v>
      </c>
      <c r="C24" s="10" t="s">
        <v>61</v>
      </c>
      <c r="D24" s="11">
        <f>D25+D26</f>
        <v>0</v>
      </c>
      <c r="E24" s="11">
        <f>E25+E26</f>
        <v>779200</v>
      </c>
      <c r="F24" s="11">
        <f>F25+F26</f>
        <v>96000</v>
      </c>
      <c r="G24" s="11">
        <f>G25+G26</f>
        <v>779200</v>
      </c>
      <c r="H24" s="11">
        <f>H25+H26</f>
        <v>779200</v>
      </c>
      <c r="I24" s="11">
        <f>I25+I26</f>
        <v>779200</v>
      </c>
      <c r="J24" s="11">
        <f>J25+J26</f>
        <v>702773</v>
      </c>
      <c r="K24" s="11">
        <f>I24-J24</f>
        <v>76427</v>
      </c>
      <c r="L24" s="11">
        <f>L25+L26</f>
        <v>26467</v>
      </c>
    </row>
    <row r="25" spans="1:12" s="6" customFormat="1" x14ac:dyDescent="0.3">
      <c r="A25" s="10" t="s">
        <v>62</v>
      </c>
      <c r="B25" s="10" t="s">
        <v>63</v>
      </c>
      <c r="C25" s="10" t="s">
        <v>64</v>
      </c>
      <c r="D25" s="11">
        <v>0</v>
      </c>
      <c r="E25" s="11">
        <v>60000</v>
      </c>
      <c r="F25" s="11">
        <v>30000</v>
      </c>
      <c r="G25" s="11">
        <v>60000</v>
      </c>
      <c r="H25" s="11">
        <v>60000</v>
      </c>
      <c r="I25" s="11">
        <v>60000</v>
      </c>
      <c r="J25" s="11">
        <v>59022</v>
      </c>
      <c r="K25" s="11">
        <f>I25-J25</f>
        <v>978</v>
      </c>
      <c r="L25" s="11">
        <v>0</v>
      </c>
    </row>
    <row r="26" spans="1:12" s="6" customFormat="1" x14ac:dyDescent="0.3">
      <c r="A26" s="10" t="s">
        <v>65</v>
      </c>
      <c r="B26" s="10" t="s">
        <v>66</v>
      </c>
      <c r="C26" s="10" t="s">
        <v>67</v>
      </c>
      <c r="D26" s="11">
        <v>0</v>
      </c>
      <c r="E26" s="11">
        <v>719200</v>
      </c>
      <c r="F26" s="11">
        <v>66000</v>
      </c>
      <c r="G26" s="11">
        <v>719200</v>
      </c>
      <c r="H26" s="11">
        <v>719200</v>
      </c>
      <c r="I26" s="11">
        <v>719200</v>
      </c>
      <c r="J26" s="11">
        <v>643751</v>
      </c>
      <c r="K26" s="11">
        <f>I26-J26</f>
        <v>75449</v>
      </c>
      <c r="L26" s="11">
        <v>26467</v>
      </c>
    </row>
    <row r="27" spans="1:12" s="6" customFormat="1" ht="21.6" x14ac:dyDescent="0.3">
      <c r="A27" s="10" t="s">
        <v>68</v>
      </c>
      <c r="B27" s="10" t="s">
        <v>69</v>
      </c>
      <c r="C27" s="10" t="s">
        <v>70</v>
      </c>
      <c r="D27" s="11">
        <f>D28</f>
        <v>0</v>
      </c>
      <c r="E27" s="11">
        <f>E28</f>
        <v>636932</v>
      </c>
      <c r="F27" s="11">
        <f>F28</f>
        <v>304000</v>
      </c>
      <c r="G27" s="11">
        <f>G28</f>
        <v>636932</v>
      </c>
      <c r="H27" s="11">
        <f>H28</f>
        <v>628633</v>
      </c>
      <c r="I27" s="11">
        <f>I28</f>
        <v>620334</v>
      </c>
      <c r="J27" s="11">
        <f>J28</f>
        <v>546093</v>
      </c>
      <c r="K27" s="11">
        <f>I27-J27</f>
        <v>74241</v>
      </c>
      <c r="L27" s="11">
        <f>L28</f>
        <v>1141674</v>
      </c>
    </row>
    <row r="28" spans="1:12" s="6" customFormat="1" x14ac:dyDescent="0.3">
      <c r="A28" s="10" t="s">
        <v>71</v>
      </c>
      <c r="B28" s="10" t="s">
        <v>72</v>
      </c>
      <c r="C28" s="10" t="s">
        <v>73</v>
      </c>
      <c r="D28" s="11">
        <v>0</v>
      </c>
      <c r="E28" s="11">
        <v>636932</v>
      </c>
      <c r="F28" s="11">
        <v>304000</v>
      </c>
      <c r="G28" s="11">
        <v>636932</v>
      </c>
      <c r="H28" s="11">
        <v>628633</v>
      </c>
      <c r="I28" s="11">
        <v>620334</v>
      </c>
      <c r="J28" s="11">
        <v>546093</v>
      </c>
      <c r="K28" s="11">
        <f>I28-J28</f>
        <v>74241</v>
      </c>
      <c r="L28" s="11">
        <v>1141674</v>
      </c>
    </row>
    <row r="29" spans="1:12" s="6" customFormat="1" x14ac:dyDescent="0.3">
      <c r="A29" s="10" t="s">
        <v>74</v>
      </c>
      <c r="B29" s="10" t="s">
        <v>75</v>
      </c>
      <c r="C29" s="10" t="s">
        <v>76</v>
      </c>
      <c r="D29" s="11">
        <v>0</v>
      </c>
      <c r="E29" s="11">
        <v>14000</v>
      </c>
      <c r="F29" s="11">
        <v>14000</v>
      </c>
      <c r="G29" s="11">
        <v>14000</v>
      </c>
      <c r="H29" s="11">
        <v>14000</v>
      </c>
      <c r="I29" s="11">
        <v>14000</v>
      </c>
      <c r="J29" s="11">
        <v>7200</v>
      </c>
      <c r="K29" s="11">
        <f>I29-J29</f>
        <v>6800</v>
      </c>
      <c r="L29" s="11">
        <v>7200</v>
      </c>
    </row>
    <row r="30" spans="1:12" s="6" customFormat="1" x14ac:dyDescent="0.3">
      <c r="A30" s="10" t="s">
        <v>77</v>
      </c>
      <c r="B30" s="10" t="s">
        <v>78</v>
      </c>
      <c r="C30" s="10" t="s">
        <v>79</v>
      </c>
      <c r="D30" s="11">
        <f>+D31</f>
        <v>0</v>
      </c>
      <c r="E30" s="11">
        <f>+E31</f>
        <v>8000</v>
      </c>
      <c r="F30" s="11">
        <f>+F31</f>
        <v>0</v>
      </c>
      <c r="G30" s="11">
        <f>+G31</f>
        <v>8000</v>
      </c>
      <c r="H30" s="11">
        <f>+H31</f>
        <v>8000</v>
      </c>
      <c r="I30" s="11">
        <f>+I31</f>
        <v>8000</v>
      </c>
      <c r="J30" s="11">
        <f>+J31</f>
        <v>3269</v>
      </c>
      <c r="K30" s="11">
        <f>I30-J30</f>
        <v>4731</v>
      </c>
      <c r="L30" s="11">
        <f>+L31</f>
        <v>6879</v>
      </c>
    </row>
    <row r="31" spans="1:12" s="6" customFormat="1" x14ac:dyDescent="0.3">
      <c r="A31" s="10" t="s">
        <v>80</v>
      </c>
      <c r="B31" s="10" t="s">
        <v>81</v>
      </c>
      <c r="C31" s="10" t="s">
        <v>82</v>
      </c>
      <c r="D31" s="11">
        <f>D32</f>
        <v>0</v>
      </c>
      <c r="E31" s="11">
        <f>E32</f>
        <v>8000</v>
      </c>
      <c r="F31" s="11">
        <f>F32</f>
        <v>0</v>
      </c>
      <c r="G31" s="11">
        <f>G32</f>
        <v>8000</v>
      </c>
      <c r="H31" s="11">
        <f>H32</f>
        <v>8000</v>
      </c>
      <c r="I31" s="11">
        <f>I32</f>
        <v>8000</v>
      </c>
      <c r="J31" s="11">
        <f>J32</f>
        <v>3269</v>
      </c>
      <c r="K31" s="11">
        <f>I31-J31</f>
        <v>4731</v>
      </c>
      <c r="L31" s="11">
        <f>L32</f>
        <v>6879</v>
      </c>
    </row>
    <row r="32" spans="1:12" s="6" customFormat="1" x14ac:dyDescent="0.3">
      <c r="A32" s="10" t="s">
        <v>83</v>
      </c>
      <c r="B32" s="10" t="s">
        <v>84</v>
      </c>
      <c r="C32" s="10" t="s">
        <v>85</v>
      </c>
      <c r="D32" s="11">
        <v>0</v>
      </c>
      <c r="E32" s="11">
        <v>8000</v>
      </c>
      <c r="F32" s="11">
        <v>0</v>
      </c>
      <c r="G32" s="11">
        <v>8000</v>
      </c>
      <c r="H32" s="11">
        <v>8000</v>
      </c>
      <c r="I32" s="11">
        <v>8000</v>
      </c>
      <c r="J32" s="11">
        <v>3269</v>
      </c>
      <c r="K32" s="11">
        <f>I32-J32</f>
        <v>4731</v>
      </c>
      <c r="L32" s="11">
        <v>6879</v>
      </c>
    </row>
    <row r="33" spans="1:12" s="6" customFormat="1" ht="21.6" x14ac:dyDescent="0.3">
      <c r="A33" s="10" t="s">
        <v>86</v>
      </c>
      <c r="B33" s="10" t="s">
        <v>87</v>
      </c>
      <c r="C33" s="10" t="s">
        <v>88</v>
      </c>
      <c r="D33" s="11">
        <f>D34+D37+D39</f>
        <v>0</v>
      </c>
      <c r="E33" s="11">
        <f>E34+E37+E39</f>
        <v>135306</v>
      </c>
      <c r="F33" s="11">
        <f>F34+F37+F39</f>
        <v>117000</v>
      </c>
      <c r="G33" s="11">
        <f>G34+G37+G39</f>
        <v>135306</v>
      </c>
      <c r="H33" s="11">
        <f>H34+H37+H39</f>
        <v>134880</v>
      </c>
      <c r="I33" s="11">
        <f>I34+I37+I39</f>
        <v>134847</v>
      </c>
      <c r="J33" s="11">
        <f>J34+J37+J39</f>
        <v>109453</v>
      </c>
      <c r="K33" s="11">
        <f>I33-J33</f>
        <v>25394</v>
      </c>
      <c r="L33" s="11">
        <f>L34+L37+L39</f>
        <v>105175</v>
      </c>
    </row>
    <row r="34" spans="1:12" s="6" customFormat="1" ht="21.6" x14ac:dyDescent="0.3">
      <c r="A34" s="10" t="s">
        <v>89</v>
      </c>
      <c r="B34" s="10" t="s">
        <v>90</v>
      </c>
      <c r="C34" s="10" t="s">
        <v>91</v>
      </c>
      <c r="D34" s="11">
        <f>D35+D36</f>
        <v>0</v>
      </c>
      <c r="E34" s="11">
        <f>E35+E36</f>
        <v>65429</v>
      </c>
      <c r="F34" s="11">
        <f>F35+F36</f>
        <v>82000</v>
      </c>
      <c r="G34" s="11">
        <f>G35+G36</f>
        <v>65429</v>
      </c>
      <c r="H34" s="11">
        <f>H35+H36</f>
        <v>65429</v>
      </c>
      <c r="I34" s="11">
        <f>I35+I36</f>
        <v>65396</v>
      </c>
      <c r="J34" s="11">
        <f>J35+J36</f>
        <v>55396</v>
      </c>
      <c r="K34" s="11">
        <f>I34-J34</f>
        <v>10000</v>
      </c>
      <c r="L34" s="11">
        <f>L35+L36</f>
        <v>51002</v>
      </c>
    </row>
    <row r="35" spans="1:12" s="6" customFormat="1" x14ac:dyDescent="0.3">
      <c r="A35" s="10" t="s">
        <v>92</v>
      </c>
      <c r="B35" s="10" t="s">
        <v>93</v>
      </c>
      <c r="C35" s="10" t="s">
        <v>94</v>
      </c>
      <c r="D35" s="11">
        <v>0</v>
      </c>
      <c r="E35" s="11">
        <v>44429</v>
      </c>
      <c r="F35" s="11">
        <v>61000</v>
      </c>
      <c r="G35" s="11">
        <v>44429</v>
      </c>
      <c r="H35" s="11">
        <v>44429</v>
      </c>
      <c r="I35" s="11">
        <v>44422</v>
      </c>
      <c r="J35" s="11">
        <v>44422</v>
      </c>
      <c r="K35" s="11">
        <f>I35-J35</f>
        <v>0</v>
      </c>
      <c r="L35" s="11">
        <v>43633</v>
      </c>
    </row>
    <row r="36" spans="1:12" s="6" customFormat="1" x14ac:dyDescent="0.3">
      <c r="A36" s="10" t="s">
        <v>95</v>
      </c>
      <c r="B36" s="10" t="s">
        <v>96</v>
      </c>
      <c r="C36" s="10" t="s">
        <v>97</v>
      </c>
      <c r="D36" s="11">
        <v>0</v>
      </c>
      <c r="E36" s="11">
        <v>21000</v>
      </c>
      <c r="F36" s="11">
        <v>21000</v>
      </c>
      <c r="G36" s="11">
        <v>21000</v>
      </c>
      <c r="H36" s="11">
        <v>21000</v>
      </c>
      <c r="I36" s="11">
        <v>20974</v>
      </c>
      <c r="J36" s="11">
        <v>10974</v>
      </c>
      <c r="K36" s="11">
        <f>I36-J36</f>
        <v>10000</v>
      </c>
      <c r="L36" s="11">
        <v>7369</v>
      </c>
    </row>
    <row r="37" spans="1:12" s="6" customFormat="1" ht="21.6" x14ac:dyDescent="0.3">
      <c r="A37" s="10" t="s">
        <v>98</v>
      </c>
      <c r="B37" s="10" t="s">
        <v>99</v>
      </c>
      <c r="C37" s="10" t="s">
        <v>100</v>
      </c>
      <c r="D37" s="11">
        <f>+D38</f>
        <v>0</v>
      </c>
      <c r="E37" s="11">
        <f>+E38</f>
        <v>426</v>
      </c>
      <c r="F37" s="11">
        <f>+F38</f>
        <v>0</v>
      </c>
      <c r="G37" s="11">
        <f>+G38</f>
        <v>426</v>
      </c>
      <c r="H37" s="11">
        <f>+H38</f>
        <v>0</v>
      </c>
      <c r="I37" s="11">
        <f>+I38</f>
        <v>0</v>
      </c>
      <c r="J37" s="11">
        <f>+J38</f>
        <v>-426</v>
      </c>
      <c r="K37" s="11">
        <f>I37-J37</f>
        <v>426</v>
      </c>
      <c r="L37" s="11">
        <f>+L38</f>
        <v>0</v>
      </c>
    </row>
    <row r="38" spans="1:12" s="6" customFormat="1" x14ac:dyDescent="0.3">
      <c r="A38" s="10" t="s">
        <v>101</v>
      </c>
      <c r="B38" s="10" t="s">
        <v>102</v>
      </c>
      <c r="C38" s="10" t="s">
        <v>103</v>
      </c>
      <c r="D38" s="11">
        <v>0</v>
      </c>
      <c r="E38" s="11">
        <v>426</v>
      </c>
      <c r="F38" s="11">
        <v>0</v>
      </c>
      <c r="G38" s="11">
        <v>426</v>
      </c>
      <c r="H38" s="11">
        <v>0</v>
      </c>
      <c r="I38" s="11">
        <v>0</v>
      </c>
      <c r="J38" s="11">
        <v>-426</v>
      </c>
      <c r="K38" s="11">
        <f>I38-J38</f>
        <v>426</v>
      </c>
      <c r="L38" s="11">
        <v>0</v>
      </c>
    </row>
    <row r="39" spans="1:12" s="6" customFormat="1" x14ac:dyDescent="0.3">
      <c r="A39" s="10" t="s">
        <v>104</v>
      </c>
      <c r="B39" s="10" t="s">
        <v>105</v>
      </c>
      <c r="C39" s="10" t="s">
        <v>106</v>
      </c>
      <c r="D39" s="11">
        <v>0</v>
      </c>
      <c r="E39" s="11">
        <v>69451</v>
      </c>
      <c r="F39" s="11">
        <v>35000</v>
      </c>
      <c r="G39" s="11">
        <v>69451</v>
      </c>
      <c r="H39" s="11">
        <v>69451</v>
      </c>
      <c r="I39" s="11">
        <v>69451</v>
      </c>
      <c r="J39" s="11">
        <v>54483</v>
      </c>
      <c r="K39" s="11">
        <f>I39-J39</f>
        <v>14968</v>
      </c>
      <c r="L39" s="11">
        <v>54173</v>
      </c>
    </row>
    <row r="40" spans="1:12" s="6" customFormat="1" ht="31.8" x14ac:dyDescent="0.3">
      <c r="A40" s="10" t="s">
        <v>107</v>
      </c>
      <c r="B40" s="10" t="s">
        <v>108</v>
      </c>
      <c r="C40" s="10" t="s">
        <v>109</v>
      </c>
      <c r="D40" s="11">
        <f>+D41+D42+D44</f>
        <v>0</v>
      </c>
      <c r="E40" s="11">
        <f>+E41+E42+E44</f>
        <v>555357</v>
      </c>
      <c r="F40" s="11">
        <f>+F41+F42+F44</f>
        <v>491900</v>
      </c>
      <c r="G40" s="11">
        <f>+G41+G42+G44</f>
        <v>555357</v>
      </c>
      <c r="H40" s="11">
        <f>+H41+H42+H44</f>
        <v>554900</v>
      </c>
      <c r="I40" s="11">
        <f>+I41+I42+I44</f>
        <v>554715</v>
      </c>
      <c r="J40" s="11">
        <f>+J41+J42+J44</f>
        <v>532280</v>
      </c>
      <c r="K40" s="11">
        <f>I40-J40</f>
        <v>22435</v>
      </c>
      <c r="L40" s="11">
        <f>+L41+L42+L44</f>
        <v>531233</v>
      </c>
    </row>
    <row r="41" spans="1:12" s="6" customFormat="1" x14ac:dyDescent="0.3">
      <c r="A41" s="10" t="s">
        <v>110</v>
      </c>
      <c r="B41" s="10" t="s">
        <v>111</v>
      </c>
      <c r="C41" s="10" t="s">
        <v>112</v>
      </c>
      <c r="D41" s="11">
        <v>0</v>
      </c>
      <c r="E41" s="11">
        <v>3900</v>
      </c>
      <c r="F41" s="11">
        <v>3900</v>
      </c>
      <c r="G41" s="11">
        <v>3900</v>
      </c>
      <c r="H41" s="11">
        <v>3900</v>
      </c>
      <c r="I41" s="11">
        <v>3900</v>
      </c>
      <c r="J41" s="11">
        <v>3808</v>
      </c>
      <c r="K41" s="11">
        <f>I41-J41</f>
        <v>92</v>
      </c>
      <c r="L41" s="11">
        <v>0</v>
      </c>
    </row>
    <row r="42" spans="1:12" s="6" customFormat="1" ht="21.6" x14ac:dyDescent="0.3">
      <c r="A42" s="10" t="s">
        <v>113</v>
      </c>
      <c r="B42" s="10" t="s">
        <v>114</v>
      </c>
      <c r="C42" s="10" t="s">
        <v>115</v>
      </c>
      <c r="D42" s="11">
        <f>D43</f>
        <v>0</v>
      </c>
      <c r="E42" s="11">
        <f>E43</f>
        <v>66457</v>
      </c>
      <c r="F42" s="11">
        <f>F43</f>
        <v>66000</v>
      </c>
      <c r="G42" s="11">
        <f>G43</f>
        <v>66457</v>
      </c>
      <c r="H42" s="11">
        <f>H43</f>
        <v>66000</v>
      </c>
      <c r="I42" s="11">
        <f>I43</f>
        <v>66000</v>
      </c>
      <c r="J42" s="11">
        <f>J43</f>
        <v>43695</v>
      </c>
      <c r="K42" s="11">
        <f>I42-J42</f>
        <v>22305</v>
      </c>
      <c r="L42" s="11">
        <f>L43</f>
        <v>44152</v>
      </c>
    </row>
    <row r="43" spans="1:12" s="6" customFormat="1" x14ac:dyDescent="0.3">
      <c r="A43" s="10" t="s">
        <v>116</v>
      </c>
      <c r="B43" s="10" t="s">
        <v>117</v>
      </c>
      <c r="C43" s="10" t="s">
        <v>118</v>
      </c>
      <c r="D43" s="11">
        <v>0</v>
      </c>
      <c r="E43" s="11">
        <v>66457</v>
      </c>
      <c r="F43" s="11">
        <v>66000</v>
      </c>
      <c r="G43" s="11">
        <v>66457</v>
      </c>
      <c r="H43" s="11">
        <v>66000</v>
      </c>
      <c r="I43" s="11">
        <v>66000</v>
      </c>
      <c r="J43" s="11">
        <v>43695</v>
      </c>
      <c r="K43" s="11">
        <f>I43-J43</f>
        <v>22305</v>
      </c>
      <c r="L43" s="11">
        <v>44152</v>
      </c>
    </row>
    <row r="44" spans="1:12" s="6" customFormat="1" ht="21.6" x14ac:dyDescent="0.3">
      <c r="A44" s="10" t="s">
        <v>119</v>
      </c>
      <c r="B44" s="10" t="s">
        <v>120</v>
      </c>
      <c r="C44" s="10" t="s">
        <v>121</v>
      </c>
      <c r="D44" s="11">
        <f>D45</f>
        <v>0</v>
      </c>
      <c r="E44" s="11">
        <f>E45</f>
        <v>485000</v>
      </c>
      <c r="F44" s="11">
        <f>F45</f>
        <v>422000</v>
      </c>
      <c r="G44" s="11">
        <f>G45</f>
        <v>485000</v>
      </c>
      <c r="H44" s="11">
        <f>H45</f>
        <v>485000</v>
      </c>
      <c r="I44" s="11">
        <f>I45</f>
        <v>484815</v>
      </c>
      <c r="J44" s="11">
        <f>J45</f>
        <v>484777</v>
      </c>
      <c r="K44" s="11">
        <f>I44-J44</f>
        <v>38</v>
      </c>
      <c r="L44" s="11">
        <f>L45</f>
        <v>487081</v>
      </c>
    </row>
    <row r="45" spans="1:12" s="6" customFormat="1" x14ac:dyDescent="0.3">
      <c r="A45" s="10" t="s">
        <v>122</v>
      </c>
      <c r="B45" s="10" t="s">
        <v>123</v>
      </c>
      <c r="C45" s="10" t="s">
        <v>124</v>
      </c>
      <c r="D45" s="11">
        <v>0</v>
      </c>
      <c r="E45" s="11">
        <v>485000</v>
      </c>
      <c r="F45" s="11">
        <v>422000</v>
      </c>
      <c r="G45" s="11">
        <v>485000</v>
      </c>
      <c r="H45" s="11">
        <v>485000</v>
      </c>
      <c r="I45" s="11">
        <v>484815</v>
      </c>
      <c r="J45" s="11">
        <v>484777</v>
      </c>
      <c r="K45" s="11">
        <f>I45-J45</f>
        <v>38</v>
      </c>
      <c r="L45" s="11">
        <v>487081</v>
      </c>
    </row>
    <row r="46" spans="1:12" s="6" customFormat="1" ht="21.6" x14ac:dyDescent="0.3">
      <c r="A46" s="10" t="s">
        <v>125</v>
      </c>
      <c r="B46" s="10" t="s">
        <v>126</v>
      </c>
      <c r="C46" s="10" t="s">
        <v>127</v>
      </c>
      <c r="D46" s="11">
        <f>D47+D52</f>
        <v>0</v>
      </c>
      <c r="E46" s="11">
        <f>E47+E52</f>
        <v>210200</v>
      </c>
      <c r="F46" s="11">
        <f>F47+F52</f>
        <v>176600</v>
      </c>
      <c r="G46" s="11">
        <f>G47+G52</f>
        <v>210200</v>
      </c>
      <c r="H46" s="11">
        <f>H47+H52</f>
        <v>210200</v>
      </c>
      <c r="I46" s="11">
        <f>I47+I52</f>
        <v>210200</v>
      </c>
      <c r="J46" s="11">
        <f>J47+J52</f>
        <v>170049</v>
      </c>
      <c r="K46" s="11">
        <f>I46-J46</f>
        <v>40151</v>
      </c>
      <c r="L46" s="11">
        <f>L47+L52</f>
        <v>177089</v>
      </c>
    </row>
    <row r="47" spans="1:12" s="6" customFormat="1" ht="21.6" x14ac:dyDescent="0.3">
      <c r="A47" s="10" t="s">
        <v>128</v>
      </c>
      <c r="B47" s="10" t="s">
        <v>129</v>
      </c>
      <c r="C47" s="10" t="s">
        <v>130</v>
      </c>
      <c r="D47" s="11">
        <f>+D48+D50+D51</f>
        <v>0</v>
      </c>
      <c r="E47" s="11">
        <f>+E48+E50+E51</f>
        <v>204600</v>
      </c>
      <c r="F47" s="11">
        <f>+F48+F50+F51</f>
        <v>166600</v>
      </c>
      <c r="G47" s="11">
        <f>+G48+G50+G51</f>
        <v>204600</v>
      </c>
      <c r="H47" s="11">
        <f>+H48+H50+H51</f>
        <v>204600</v>
      </c>
      <c r="I47" s="11">
        <f>+I48+I50+I51</f>
        <v>204600</v>
      </c>
      <c r="J47" s="11">
        <f>+J48+J50+J51</f>
        <v>164449</v>
      </c>
      <c r="K47" s="11">
        <f>I47-J47</f>
        <v>40151</v>
      </c>
      <c r="L47" s="11">
        <f>+L48+L50+L51</f>
        <v>171489</v>
      </c>
    </row>
    <row r="48" spans="1:12" s="6" customFormat="1" ht="21.6" x14ac:dyDescent="0.3">
      <c r="A48" s="10" t="s">
        <v>131</v>
      </c>
      <c r="B48" s="10" t="s">
        <v>132</v>
      </c>
      <c r="C48" s="10" t="s">
        <v>133</v>
      </c>
      <c r="D48" s="11">
        <f>D49</f>
        <v>0</v>
      </c>
      <c r="E48" s="11">
        <f>E49</f>
        <v>67600</v>
      </c>
      <c r="F48" s="11">
        <f>F49</f>
        <v>66600</v>
      </c>
      <c r="G48" s="11">
        <f>G49</f>
        <v>67600</v>
      </c>
      <c r="H48" s="11">
        <f>H49</f>
        <v>67600</v>
      </c>
      <c r="I48" s="11">
        <f>I49</f>
        <v>67600</v>
      </c>
      <c r="J48" s="11">
        <f>J49</f>
        <v>41491</v>
      </c>
      <c r="K48" s="11">
        <f>I48-J48</f>
        <v>26109</v>
      </c>
      <c r="L48" s="11">
        <f>L49</f>
        <v>21085</v>
      </c>
    </row>
    <row r="49" spans="1:12" s="6" customFormat="1" x14ac:dyDescent="0.3">
      <c r="A49" s="10" t="s">
        <v>134</v>
      </c>
      <c r="B49" s="10" t="s">
        <v>135</v>
      </c>
      <c r="C49" s="10" t="s">
        <v>136</v>
      </c>
      <c r="D49" s="11">
        <v>0</v>
      </c>
      <c r="E49" s="11">
        <v>67600</v>
      </c>
      <c r="F49" s="11">
        <v>66600</v>
      </c>
      <c r="G49" s="11">
        <v>67600</v>
      </c>
      <c r="H49" s="11">
        <v>67600</v>
      </c>
      <c r="I49" s="11">
        <v>67600</v>
      </c>
      <c r="J49" s="11">
        <v>41491</v>
      </c>
      <c r="K49" s="11">
        <f>I49-J49</f>
        <v>26109</v>
      </c>
      <c r="L49" s="11">
        <v>21085</v>
      </c>
    </row>
    <row r="50" spans="1:12" s="6" customFormat="1" x14ac:dyDescent="0.3">
      <c r="A50" s="10" t="s">
        <v>137</v>
      </c>
      <c r="B50" s="10" t="s">
        <v>138</v>
      </c>
      <c r="C50" s="10" t="s">
        <v>139</v>
      </c>
      <c r="D50" s="11">
        <v>0</v>
      </c>
      <c r="E50" s="11">
        <v>75000</v>
      </c>
      <c r="F50" s="11">
        <v>90000</v>
      </c>
      <c r="G50" s="11">
        <v>75000</v>
      </c>
      <c r="H50" s="11">
        <v>75000</v>
      </c>
      <c r="I50" s="11">
        <v>75000</v>
      </c>
      <c r="J50" s="11">
        <v>75000</v>
      </c>
      <c r="K50" s="11">
        <f>I50-J50</f>
        <v>0</v>
      </c>
      <c r="L50" s="11">
        <v>75000</v>
      </c>
    </row>
    <row r="51" spans="1:12" s="6" customFormat="1" ht="21.6" x14ac:dyDescent="0.3">
      <c r="A51" s="10" t="s">
        <v>140</v>
      </c>
      <c r="B51" s="10" t="s">
        <v>141</v>
      </c>
      <c r="C51" s="10" t="s">
        <v>142</v>
      </c>
      <c r="D51" s="11">
        <v>0</v>
      </c>
      <c r="E51" s="11">
        <v>62000</v>
      </c>
      <c r="F51" s="11">
        <v>10000</v>
      </c>
      <c r="G51" s="11">
        <v>62000</v>
      </c>
      <c r="H51" s="11">
        <v>62000</v>
      </c>
      <c r="I51" s="11">
        <v>62000</v>
      </c>
      <c r="J51" s="11">
        <v>47958</v>
      </c>
      <c r="K51" s="11">
        <f>I51-J51</f>
        <v>14042</v>
      </c>
      <c r="L51" s="11">
        <v>75404</v>
      </c>
    </row>
    <row r="52" spans="1:12" s="6" customFormat="1" ht="21.6" x14ac:dyDescent="0.3">
      <c r="A52" s="10" t="s">
        <v>143</v>
      </c>
      <c r="B52" s="10" t="s">
        <v>144</v>
      </c>
      <c r="C52" s="10" t="s">
        <v>145</v>
      </c>
      <c r="D52" s="11">
        <f>+D53</f>
        <v>0</v>
      </c>
      <c r="E52" s="11">
        <f>+E53</f>
        <v>5600</v>
      </c>
      <c r="F52" s="11">
        <f>+F53</f>
        <v>10000</v>
      </c>
      <c r="G52" s="11">
        <f>+G53</f>
        <v>5600</v>
      </c>
      <c r="H52" s="11">
        <f>+H53</f>
        <v>5600</v>
      </c>
      <c r="I52" s="11">
        <f>+I53</f>
        <v>5600</v>
      </c>
      <c r="J52" s="11">
        <f>+J53</f>
        <v>5600</v>
      </c>
      <c r="K52" s="11">
        <f>I52-J52</f>
        <v>0</v>
      </c>
      <c r="L52" s="11">
        <f>+L53</f>
        <v>5600</v>
      </c>
    </row>
    <row r="53" spans="1:12" s="6" customFormat="1" x14ac:dyDescent="0.3">
      <c r="A53" s="10" t="s">
        <v>146</v>
      </c>
      <c r="B53" s="10" t="s">
        <v>147</v>
      </c>
      <c r="C53" s="10" t="s">
        <v>148</v>
      </c>
      <c r="D53" s="11">
        <v>0</v>
      </c>
      <c r="E53" s="11">
        <v>5600</v>
      </c>
      <c r="F53" s="11">
        <v>10000</v>
      </c>
      <c r="G53" s="11">
        <v>5600</v>
      </c>
      <c r="H53" s="11">
        <v>5600</v>
      </c>
      <c r="I53" s="11">
        <v>5600</v>
      </c>
      <c r="J53" s="11">
        <v>5600</v>
      </c>
      <c r="K53" s="11">
        <f>I53-J53</f>
        <v>0</v>
      </c>
      <c r="L53" s="11">
        <v>5600</v>
      </c>
    </row>
    <row r="54" spans="1:12" s="6" customFormat="1" ht="21.6" x14ac:dyDescent="0.3">
      <c r="A54" s="10" t="s">
        <v>149</v>
      </c>
      <c r="B54" s="10" t="s">
        <v>150</v>
      </c>
      <c r="C54" s="10" t="s">
        <v>151</v>
      </c>
      <c r="D54" s="11">
        <f>+D55+D57</f>
        <v>0</v>
      </c>
      <c r="E54" s="11">
        <f>+E55+E57</f>
        <v>647088</v>
      </c>
      <c r="F54" s="11">
        <f>+F55+F57</f>
        <v>372000</v>
      </c>
      <c r="G54" s="11">
        <f>+G55+G57</f>
        <v>647088</v>
      </c>
      <c r="H54" s="11">
        <f>+H55+H57</f>
        <v>647088</v>
      </c>
      <c r="I54" s="11">
        <f>+I55+I57</f>
        <v>647088</v>
      </c>
      <c r="J54" s="11">
        <f>+J55+J57</f>
        <v>603317</v>
      </c>
      <c r="K54" s="11">
        <f>I54-J54</f>
        <v>43771</v>
      </c>
      <c r="L54" s="11">
        <f>+L55+L57</f>
        <v>250706</v>
      </c>
    </row>
    <row r="55" spans="1:12" s="6" customFormat="1" ht="21.6" x14ac:dyDescent="0.3">
      <c r="A55" s="10" t="s">
        <v>152</v>
      </c>
      <c r="B55" s="10" t="s">
        <v>153</v>
      </c>
      <c r="C55" s="10" t="s">
        <v>154</v>
      </c>
      <c r="D55" s="11">
        <f>+D56</f>
        <v>0</v>
      </c>
      <c r="E55" s="11">
        <f>+E56</f>
        <v>15088</v>
      </c>
      <c r="F55" s="11">
        <f>+F56</f>
        <v>20000</v>
      </c>
      <c r="G55" s="11">
        <f>+G56</f>
        <v>15088</v>
      </c>
      <c r="H55" s="11">
        <f>+H56</f>
        <v>15088</v>
      </c>
      <c r="I55" s="11">
        <f>+I56</f>
        <v>15088</v>
      </c>
      <c r="J55" s="11">
        <f>+J56</f>
        <v>5088</v>
      </c>
      <c r="K55" s="11">
        <f>I55-J55</f>
        <v>10000</v>
      </c>
      <c r="L55" s="11">
        <f>+L56</f>
        <v>4067</v>
      </c>
    </row>
    <row r="56" spans="1:12" s="6" customFormat="1" ht="21.6" x14ac:dyDescent="0.3">
      <c r="A56" s="10" t="s">
        <v>155</v>
      </c>
      <c r="B56" s="10" t="s">
        <v>156</v>
      </c>
      <c r="C56" s="10" t="s">
        <v>157</v>
      </c>
      <c r="D56" s="11">
        <v>0</v>
      </c>
      <c r="E56" s="11">
        <v>15088</v>
      </c>
      <c r="F56" s="11">
        <v>20000</v>
      </c>
      <c r="G56" s="11">
        <v>15088</v>
      </c>
      <c r="H56" s="11">
        <v>15088</v>
      </c>
      <c r="I56" s="11">
        <v>15088</v>
      </c>
      <c r="J56" s="11">
        <v>5088</v>
      </c>
      <c r="K56" s="11">
        <f>I56-J56</f>
        <v>10000</v>
      </c>
      <c r="L56" s="11">
        <v>4067</v>
      </c>
    </row>
    <row r="57" spans="1:12" s="6" customFormat="1" x14ac:dyDescent="0.3">
      <c r="A57" s="10" t="s">
        <v>158</v>
      </c>
      <c r="B57" s="10" t="s">
        <v>159</v>
      </c>
      <c r="C57" s="10" t="s">
        <v>160</v>
      </c>
      <c r="D57" s="11">
        <f>D58</f>
        <v>0</v>
      </c>
      <c r="E57" s="11">
        <f>E58</f>
        <v>632000</v>
      </c>
      <c r="F57" s="11">
        <f>F58</f>
        <v>352000</v>
      </c>
      <c r="G57" s="11">
        <f>G58</f>
        <v>632000</v>
      </c>
      <c r="H57" s="11">
        <f>H58</f>
        <v>632000</v>
      </c>
      <c r="I57" s="11">
        <f>I58</f>
        <v>632000</v>
      </c>
      <c r="J57" s="11">
        <f>J58</f>
        <v>598229</v>
      </c>
      <c r="K57" s="11">
        <f>I57-J57</f>
        <v>33771</v>
      </c>
      <c r="L57" s="11">
        <f>L58</f>
        <v>246639</v>
      </c>
    </row>
    <row r="58" spans="1:12" s="6" customFormat="1" x14ac:dyDescent="0.3">
      <c r="A58" s="10" t="s">
        <v>161</v>
      </c>
      <c r="B58" s="10" t="s">
        <v>162</v>
      </c>
      <c r="C58" s="10" t="s">
        <v>163</v>
      </c>
      <c r="D58" s="11">
        <f>D59</f>
        <v>0</v>
      </c>
      <c r="E58" s="11">
        <f>E59</f>
        <v>632000</v>
      </c>
      <c r="F58" s="11">
        <f>F59</f>
        <v>352000</v>
      </c>
      <c r="G58" s="11">
        <f>G59</f>
        <v>632000</v>
      </c>
      <c r="H58" s="11">
        <f>H59</f>
        <v>632000</v>
      </c>
      <c r="I58" s="11">
        <f>I59</f>
        <v>632000</v>
      </c>
      <c r="J58" s="11">
        <f>J59</f>
        <v>598229</v>
      </c>
      <c r="K58" s="11">
        <f>I58-J58</f>
        <v>33771</v>
      </c>
      <c r="L58" s="11">
        <f>L59</f>
        <v>246639</v>
      </c>
    </row>
    <row r="59" spans="1:12" s="6" customFormat="1" x14ac:dyDescent="0.3">
      <c r="A59" s="10" t="s">
        <v>164</v>
      </c>
      <c r="B59" s="10" t="s">
        <v>165</v>
      </c>
      <c r="C59" s="10" t="s">
        <v>166</v>
      </c>
      <c r="D59" s="11">
        <v>0</v>
      </c>
      <c r="E59" s="11">
        <v>632000</v>
      </c>
      <c r="F59" s="11">
        <v>352000</v>
      </c>
      <c r="G59" s="11">
        <v>632000</v>
      </c>
      <c r="H59" s="11">
        <v>632000</v>
      </c>
      <c r="I59" s="11">
        <v>632000</v>
      </c>
      <c r="J59" s="11">
        <v>598229</v>
      </c>
      <c r="K59" s="11">
        <f>I59-J59</f>
        <v>33771</v>
      </c>
      <c r="L59" s="11">
        <v>246639</v>
      </c>
    </row>
    <row r="60" spans="1:12" s="6" customFormat="1" x14ac:dyDescent="0.3">
      <c r="A60" s="10" t="s">
        <v>167</v>
      </c>
      <c r="B60" s="10" t="s">
        <v>168</v>
      </c>
      <c r="C60" s="10" t="s">
        <v>169</v>
      </c>
      <c r="D60" s="11">
        <v>0</v>
      </c>
      <c r="E60" s="11">
        <v>0</v>
      </c>
      <c r="F60" s="11">
        <v>0</v>
      </c>
      <c r="G60" s="11">
        <v>-12830</v>
      </c>
      <c r="H60" s="11">
        <v>0</v>
      </c>
      <c r="I60" s="11">
        <v>0</v>
      </c>
      <c r="J60" s="11">
        <v>26085</v>
      </c>
      <c r="K60" s="11">
        <f>I60-J60</f>
        <v>-26085</v>
      </c>
      <c r="L60" s="11">
        <v>0</v>
      </c>
    </row>
    <row r="61" spans="1:12" s="6" customFormat="1" x14ac:dyDescent="0.3">
      <c r="A61" s="10" t="s">
        <v>170</v>
      </c>
      <c r="B61" s="10" t="s">
        <v>171</v>
      </c>
      <c r="C61" s="10" t="s">
        <v>172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26085</v>
      </c>
      <c r="K61" s="11">
        <f>I61-J61</f>
        <v>-26085</v>
      </c>
      <c r="L61" s="11">
        <v>0</v>
      </c>
    </row>
    <row r="62" spans="1:12" s="6" customFormat="1" x14ac:dyDescent="0.3">
      <c r="A62" s="10" t="s">
        <v>173</v>
      </c>
      <c r="B62" s="10" t="s">
        <v>174</v>
      </c>
      <c r="C62" s="10" t="s">
        <v>175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26085</v>
      </c>
      <c r="K62" s="11">
        <f>I62-J62</f>
        <v>-26085</v>
      </c>
      <c r="L62" s="11">
        <v>0</v>
      </c>
    </row>
    <row r="63" spans="1:12" s="6" customFormat="1" x14ac:dyDescent="0.3">
      <c r="A63" s="10" t="s">
        <v>176</v>
      </c>
      <c r="B63" s="10" t="s">
        <v>177</v>
      </c>
      <c r="C63" s="10" t="s">
        <v>178</v>
      </c>
      <c r="D63" s="11">
        <v>0</v>
      </c>
      <c r="E63" s="11">
        <v>0</v>
      </c>
      <c r="F63" s="11">
        <v>0</v>
      </c>
      <c r="G63" s="11">
        <v>-12830</v>
      </c>
      <c r="H63" s="11">
        <v>0</v>
      </c>
      <c r="I63" s="11">
        <v>0</v>
      </c>
      <c r="J63" s="11">
        <v>0</v>
      </c>
      <c r="K63" s="11">
        <f>I63-J63</f>
        <v>0</v>
      </c>
      <c r="L63" s="11">
        <v>0</v>
      </c>
    </row>
    <row r="64" spans="1:12" s="6" customFormat="1" x14ac:dyDescent="0.3">
      <c r="A64" s="10" t="s">
        <v>179</v>
      </c>
      <c r="B64" s="10" t="s">
        <v>180</v>
      </c>
      <c r="C64" s="10" t="s">
        <v>181</v>
      </c>
      <c r="D64" s="11">
        <v>0</v>
      </c>
      <c r="E64" s="11">
        <v>0</v>
      </c>
      <c r="F64" s="11">
        <v>0</v>
      </c>
      <c r="G64" s="11">
        <v>-12830</v>
      </c>
      <c r="H64" s="11">
        <v>0</v>
      </c>
      <c r="I64" s="11">
        <v>0</v>
      </c>
      <c r="J64" s="11">
        <v>0</v>
      </c>
      <c r="K64" s="11">
        <f>I64-J64</f>
        <v>0</v>
      </c>
      <c r="L64" s="11">
        <v>0</v>
      </c>
    </row>
    <row r="65" spans="1:12" s="6" customFormat="1" x14ac:dyDescent="0.3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  <c r="L65" s="9"/>
    </row>
    <row r="66" spans="1:12" x14ac:dyDescent="0.3">
      <c r="A66" s="13" t="s">
        <v>182</v>
      </c>
      <c r="B66" s="13"/>
      <c r="C66" s="13"/>
      <c r="D66" s="13"/>
      <c r="E66" s="13" t="s">
        <v>184</v>
      </c>
      <c r="F66" s="13"/>
      <c r="G66" s="13"/>
      <c r="H66" s="13"/>
      <c r="I66" s="13" t="s">
        <v>185</v>
      </c>
      <c r="J66" s="13"/>
      <c r="K66" s="13"/>
      <c r="L66" s="13"/>
    </row>
    <row r="67" spans="1:12" x14ac:dyDescent="0.3">
      <c r="A67" s="3" t="s">
        <v>183</v>
      </c>
      <c r="B67" s="3"/>
      <c r="C67" s="3"/>
      <c r="D67" s="3"/>
      <c r="E67" s="3" t="s">
        <v>184</v>
      </c>
      <c r="F67" s="3"/>
      <c r="G67" s="3"/>
      <c r="H67" s="3"/>
      <c r="I67" s="3" t="s">
        <v>186</v>
      </c>
      <c r="J67" s="3"/>
      <c r="K67" s="3"/>
      <c r="L67" s="3"/>
    </row>
    <row r="131" spans="1:20" x14ac:dyDescent="0.3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2">
    <mergeCell ref="H8:H9"/>
    <mergeCell ref="I8:I9"/>
    <mergeCell ref="J8:J9"/>
    <mergeCell ref="K8:K9"/>
    <mergeCell ref="A66:D66"/>
    <mergeCell ref="A67:D67"/>
    <mergeCell ref="E66:H66"/>
    <mergeCell ref="E67:H67"/>
    <mergeCell ref="I66:L66"/>
    <mergeCell ref="I67:L67"/>
    <mergeCell ref="A8:B9"/>
    <mergeCell ref="A10:B10"/>
    <mergeCell ref="C8:C9"/>
    <mergeCell ref="D8:D9"/>
    <mergeCell ref="E8:F8"/>
    <mergeCell ref="G8:G9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2019-02-15T14:12:55Z</dcterms:created>
  <dcterms:modified xsi:type="dcterms:W3CDTF">2019-02-15T14:12:58Z</dcterms:modified>
</cp:coreProperties>
</file>