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J21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I34" i="1"/>
  <c r="I33" i="1" s="1"/>
  <c r="J34" i="1"/>
  <c r="K34" i="1"/>
  <c r="K33" i="1" s="1"/>
  <c r="J35" i="1"/>
  <c r="J36" i="1"/>
  <c r="J37" i="1"/>
  <c r="G38" i="1"/>
  <c r="J39" i="1"/>
  <c r="D40" i="1"/>
  <c r="D38" i="1" s="1"/>
  <c r="E40" i="1"/>
  <c r="F40" i="1"/>
  <c r="F38" i="1" s="1"/>
  <c r="G40" i="1"/>
  <c r="H40" i="1"/>
  <c r="H38" i="1" s="1"/>
  <c r="I40" i="1"/>
  <c r="K40" i="1"/>
  <c r="K38" i="1" s="1"/>
  <c r="J41" i="1"/>
  <c r="D42" i="1"/>
  <c r="E42" i="1"/>
  <c r="E38" i="1" s="1"/>
  <c r="F42" i="1"/>
  <c r="G42" i="1"/>
  <c r="H42" i="1"/>
  <c r="I42" i="1"/>
  <c r="I38" i="1" s="1"/>
  <c r="J42" i="1"/>
  <c r="K42" i="1"/>
  <c r="J43" i="1"/>
  <c r="D46" i="1"/>
  <c r="D45" i="1" s="1"/>
  <c r="D44" i="1" s="1"/>
  <c r="E46" i="1"/>
  <c r="E45" i="1" s="1"/>
  <c r="E44" i="1" s="1"/>
  <c r="F46" i="1"/>
  <c r="F45" i="1" s="1"/>
  <c r="F44" i="1" s="1"/>
  <c r="G46" i="1"/>
  <c r="G45" i="1" s="1"/>
  <c r="G44" i="1" s="1"/>
  <c r="H46" i="1"/>
  <c r="H45" i="1" s="1"/>
  <c r="I46" i="1"/>
  <c r="I45" i="1" s="1"/>
  <c r="I44" i="1" s="1"/>
  <c r="J46" i="1"/>
  <c r="K46" i="1"/>
  <c r="K45" i="1" s="1"/>
  <c r="K44" i="1" s="1"/>
  <c r="J47" i="1"/>
  <c r="J48" i="1"/>
  <c r="J49" i="1"/>
  <c r="D50" i="1"/>
  <c r="E50" i="1"/>
  <c r="F50" i="1"/>
  <c r="G50" i="1"/>
  <c r="H50" i="1"/>
  <c r="I50" i="1"/>
  <c r="J50" i="1" s="1"/>
  <c r="K50" i="1"/>
  <c r="J51" i="1"/>
  <c r="D53" i="1"/>
  <c r="E53" i="1"/>
  <c r="F53" i="1"/>
  <c r="F52" i="1" s="1"/>
  <c r="G53" i="1"/>
  <c r="H53" i="1"/>
  <c r="J53" i="1" s="1"/>
  <c r="I53" i="1"/>
  <c r="K53" i="1"/>
  <c r="J54" i="1"/>
  <c r="D56" i="1"/>
  <c r="D55" i="1" s="1"/>
  <c r="E56" i="1"/>
  <c r="E55" i="1" s="1"/>
  <c r="F56" i="1"/>
  <c r="F55" i="1" s="1"/>
  <c r="G56" i="1"/>
  <c r="G55" i="1" s="1"/>
  <c r="H56" i="1"/>
  <c r="H55" i="1" s="1"/>
  <c r="J55" i="1" s="1"/>
  <c r="I56" i="1"/>
  <c r="I55" i="1" s="1"/>
  <c r="K56" i="1"/>
  <c r="K55" i="1" s="1"/>
  <c r="J57" i="1"/>
  <c r="J58" i="1"/>
  <c r="J59" i="1"/>
  <c r="J60" i="1"/>
  <c r="J61" i="1"/>
  <c r="K22" i="1" l="1"/>
  <c r="E52" i="1"/>
  <c r="I22" i="1"/>
  <c r="D52" i="1"/>
  <c r="J38" i="1"/>
  <c r="H22" i="1"/>
  <c r="J22" i="1" s="1"/>
  <c r="J23" i="1"/>
  <c r="G22" i="1"/>
  <c r="K52" i="1"/>
  <c r="K11" i="1" s="1"/>
  <c r="F22" i="1"/>
  <c r="F11" i="1" s="1"/>
  <c r="H12" i="1"/>
  <c r="J13" i="1"/>
  <c r="I52" i="1"/>
  <c r="E22" i="1"/>
  <c r="H44" i="1"/>
  <c r="J44" i="1" s="1"/>
  <c r="J45" i="1"/>
  <c r="D22" i="1"/>
  <c r="D11" i="1" s="1"/>
  <c r="G52" i="1"/>
  <c r="G11" i="1" s="1"/>
  <c r="J33" i="1"/>
  <c r="J30" i="1"/>
  <c r="E11" i="1"/>
  <c r="J31" i="1"/>
  <c r="J14" i="1"/>
  <c r="H52" i="1"/>
  <c r="J40" i="1"/>
  <c r="I18" i="1"/>
  <c r="J18" i="1" s="1"/>
  <c r="J56" i="1"/>
  <c r="J24" i="1"/>
  <c r="J52" i="1" l="1"/>
  <c r="H11" i="1"/>
  <c r="J11" i="1" s="1"/>
  <c r="J12" i="1"/>
  <c r="I11" i="1"/>
</calcChain>
</file>

<file path=xl/sharedStrings.xml><?xml version="1.0" encoding="utf-8"?>
<sst xmlns="http://schemas.openxmlformats.org/spreadsheetml/2006/main" count="179" uniqueCount="178">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</sst>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D12+D18+D22+D44+D52</f>
        <v>4376564</v>
      </c>
      <c r="E11" s="11">
        <f>E12+E18+E22+E44+E52</f>
        <v>4416564</v>
      </c>
      <c r="F11" s="11">
        <f>F12+F18+F22+F44+F52</f>
        <v>3734564</v>
      </c>
      <c r="G11" s="11">
        <f>G12+G18+G22+G44+G52</f>
        <v>3734107</v>
      </c>
      <c r="H11" s="11">
        <f>H12+H18+H22+H44+H52</f>
        <v>3734107</v>
      </c>
      <c r="I11" s="11">
        <f>I12+I18+I22+I44+I52</f>
        <v>2408668</v>
      </c>
      <c r="J11" s="11">
        <f>H11-I11</f>
        <v>1325439</v>
      </c>
      <c r="K11" s="11">
        <f>K12+K18+K22+K44+K52</f>
        <v>1892932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1176048</v>
      </c>
      <c r="E12" s="11">
        <f>E13+E16</f>
        <v>1216048</v>
      </c>
      <c r="F12" s="11">
        <f>F13+F16</f>
        <v>898648</v>
      </c>
      <c r="G12" s="11">
        <f>G13+G16</f>
        <v>898648</v>
      </c>
      <c r="H12" s="11">
        <f>H13+H16</f>
        <v>898648</v>
      </c>
      <c r="I12" s="11">
        <f>I13+I16</f>
        <v>808472</v>
      </c>
      <c r="J12" s="11">
        <f>H12-I12</f>
        <v>90176</v>
      </c>
      <c r="K12" s="11">
        <f>K13+K16</f>
        <v>815882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1176048</v>
      </c>
      <c r="E13" s="11">
        <f>E14</f>
        <v>1176048</v>
      </c>
      <c r="F13" s="11">
        <f>F14</f>
        <v>898648</v>
      </c>
      <c r="G13" s="11">
        <f>G14</f>
        <v>898648</v>
      </c>
      <c r="H13" s="11">
        <f>H14</f>
        <v>898648</v>
      </c>
      <c r="I13" s="11">
        <f>I14</f>
        <v>808472</v>
      </c>
      <c r="J13" s="11">
        <f>H13-I13</f>
        <v>90176</v>
      </c>
      <c r="K13" s="11">
        <f>K14</f>
        <v>815882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1176048</v>
      </c>
      <c r="E14" s="11">
        <f>E15</f>
        <v>1176048</v>
      </c>
      <c r="F14" s="11">
        <f>F15</f>
        <v>898648</v>
      </c>
      <c r="G14" s="11">
        <f>G15</f>
        <v>898648</v>
      </c>
      <c r="H14" s="11">
        <f>H15</f>
        <v>898648</v>
      </c>
      <c r="I14" s="11">
        <f>I15</f>
        <v>808472</v>
      </c>
      <c r="J14" s="11">
        <f>H14-I14</f>
        <v>90176</v>
      </c>
      <c r="K14" s="11">
        <f>K15</f>
        <v>815882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1176048</v>
      </c>
      <c r="E15" s="11">
        <v>1176048</v>
      </c>
      <c r="F15" s="11">
        <v>898648</v>
      </c>
      <c r="G15" s="11">
        <v>898648</v>
      </c>
      <c r="H15" s="11">
        <v>898648</v>
      </c>
      <c r="I15" s="11">
        <v>808472</v>
      </c>
      <c r="J15" s="11">
        <f>H15-I15</f>
        <v>90176</v>
      </c>
      <c r="K15" s="11">
        <v>815882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40000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40000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405164</v>
      </c>
      <c r="E18" s="11">
        <f>+E19</f>
        <v>405164</v>
      </c>
      <c r="F18" s="11">
        <f>+F19</f>
        <v>401164</v>
      </c>
      <c r="G18" s="11">
        <f>+G19</f>
        <v>401164</v>
      </c>
      <c r="H18" s="11">
        <f>+H19</f>
        <v>401164</v>
      </c>
      <c r="I18" s="11">
        <f>+I19</f>
        <v>388898</v>
      </c>
      <c r="J18" s="11">
        <f>H18-I18</f>
        <v>12266</v>
      </c>
      <c r="K18" s="11">
        <f>+K19</f>
        <v>7244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+D20+D21</f>
        <v>405164</v>
      </c>
      <c r="E19" s="11">
        <f>+E20+E21</f>
        <v>405164</v>
      </c>
      <c r="F19" s="11">
        <f>+F20+F21</f>
        <v>401164</v>
      </c>
      <c r="G19" s="11">
        <f>+G20+G21</f>
        <v>401164</v>
      </c>
      <c r="H19" s="11">
        <f>+H20+H21</f>
        <v>401164</v>
      </c>
      <c r="I19" s="11">
        <f>+I20+I21</f>
        <v>388898</v>
      </c>
      <c r="J19" s="11">
        <f>H19-I19</f>
        <v>12266</v>
      </c>
      <c r="K19" s="11">
        <f>+K20+K21</f>
        <v>7244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150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405164</v>
      </c>
      <c r="E21" s="11">
        <v>405164</v>
      </c>
      <c r="F21" s="11">
        <v>401164</v>
      </c>
      <c r="G21" s="11">
        <v>401164</v>
      </c>
      <c r="H21" s="11">
        <v>401164</v>
      </c>
      <c r="I21" s="11">
        <v>388898</v>
      </c>
      <c r="J21" s="11">
        <f>H21-I21</f>
        <v>12266</v>
      </c>
      <c r="K21" s="11">
        <v>7094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D23+D30+D33+D38</f>
        <v>2031064</v>
      </c>
      <c r="E22" s="11">
        <f>E23+E30+E33+E38</f>
        <v>2031064</v>
      </c>
      <c r="F22" s="11">
        <f>F23+F30+F33+F38</f>
        <v>1744964</v>
      </c>
      <c r="G22" s="11">
        <f>G23+G30+G33+G38</f>
        <v>1744507</v>
      </c>
      <c r="H22" s="11">
        <f>H23+H30+H33+H38</f>
        <v>1744507</v>
      </c>
      <c r="I22" s="11">
        <f>I23+I30+I33+I38</f>
        <v>953309</v>
      </c>
      <c r="J22" s="11">
        <f>H22-I22</f>
        <v>791198</v>
      </c>
      <c r="K22" s="11">
        <f>K23+K30+K33+K38</f>
        <v>937229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</f>
        <v>1402400</v>
      </c>
      <c r="E23" s="11">
        <f>E24+E27+E29</f>
        <v>1402400</v>
      </c>
      <c r="F23" s="11">
        <f>F24+F27+F29</f>
        <v>1270400</v>
      </c>
      <c r="G23" s="11">
        <f>G24+G27+G29</f>
        <v>1270400</v>
      </c>
      <c r="H23" s="11">
        <f>H24+H27+H29</f>
        <v>1270400</v>
      </c>
      <c r="I23" s="11">
        <f>I24+I27+I29</f>
        <v>511055</v>
      </c>
      <c r="J23" s="11">
        <f>H23-I23</f>
        <v>759345</v>
      </c>
      <c r="K23" s="11">
        <f>K24+K27+K29</f>
        <v>501649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</f>
        <v>769200</v>
      </c>
      <c r="E24" s="11">
        <f>E25+E26</f>
        <v>769200</v>
      </c>
      <c r="F24" s="11">
        <f>F25+F26</f>
        <v>716200</v>
      </c>
      <c r="G24" s="11">
        <f>G25+G26</f>
        <v>716200</v>
      </c>
      <c r="H24" s="11">
        <f>H25+H26</f>
        <v>716200</v>
      </c>
      <c r="I24" s="11">
        <f>I25+I26</f>
        <v>229955</v>
      </c>
      <c r="J24" s="11">
        <f>H24-I24</f>
        <v>486245</v>
      </c>
      <c r="K24" s="11">
        <f>K25+K26</f>
        <v>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50000</v>
      </c>
      <c r="E25" s="11">
        <v>50000</v>
      </c>
      <c r="F25" s="11">
        <v>30000</v>
      </c>
      <c r="G25" s="11">
        <v>30000</v>
      </c>
      <c r="H25" s="11">
        <v>30000</v>
      </c>
      <c r="I25" s="11">
        <v>28800</v>
      </c>
      <c r="J25" s="11">
        <f>H25-I25</f>
        <v>1200</v>
      </c>
      <c r="K25" s="11">
        <v>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719200</v>
      </c>
      <c r="E26" s="11">
        <v>719200</v>
      </c>
      <c r="F26" s="11">
        <v>686200</v>
      </c>
      <c r="G26" s="11">
        <v>686200</v>
      </c>
      <c r="H26" s="11">
        <v>686200</v>
      </c>
      <c r="I26" s="11">
        <v>201155</v>
      </c>
      <c r="J26" s="11">
        <f>H26-I26</f>
        <v>485045</v>
      </c>
      <c r="K26" s="11">
        <v>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619200</v>
      </c>
      <c r="E27" s="11">
        <f>E28</f>
        <v>619200</v>
      </c>
      <c r="F27" s="11">
        <f>F28</f>
        <v>544200</v>
      </c>
      <c r="G27" s="11">
        <f>G28</f>
        <v>544200</v>
      </c>
      <c r="H27" s="11">
        <f>H28</f>
        <v>544200</v>
      </c>
      <c r="I27" s="11">
        <f>I28</f>
        <v>275800</v>
      </c>
      <c r="J27" s="11">
        <f>H27-I27</f>
        <v>268400</v>
      </c>
      <c r="K27" s="11">
        <f>K28</f>
        <v>496349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619200</v>
      </c>
      <c r="E28" s="11">
        <v>619200</v>
      </c>
      <c r="F28" s="11">
        <v>544200</v>
      </c>
      <c r="G28" s="11">
        <v>544200</v>
      </c>
      <c r="H28" s="11">
        <v>544200</v>
      </c>
      <c r="I28" s="11">
        <v>275800</v>
      </c>
      <c r="J28" s="11">
        <f>H28-I28</f>
        <v>268400</v>
      </c>
      <c r="K28" s="11">
        <v>496349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14000</v>
      </c>
      <c r="E29" s="11">
        <v>14000</v>
      </c>
      <c r="F29" s="11">
        <v>10000</v>
      </c>
      <c r="G29" s="11">
        <v>10000</v>
      </c>
      <c r="H29" s="11">
        <v>10000</v>
      </c>
      <c r="I29" s="11">
        <v>5300</v>
      </c>
      <c r="J29" s="11">
        <f>H29-I29</f>
        <v>4700</v>
      </c>
      <c r="K29" s="11">
        <v>5300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f>+D31</f>
        <v>2000</v>
      </c>
      <c r="E30" s="11">
        <f>+E31</f>
        <v>2000</v>
      </c>
      <c r="F30" s="11">
        <f>+F31</f>
        <v>2000</v>
      </c>
      <c r="G30" s="11">
        <f>+G31</f>
        <v>2000</v>
      </c>
      <c r="H30" s="11">
        <f>+H31</f>
        <v>2000</v>
      </c>
      <c r="I30" s="11">
        <f>+I31</f>
        <v>0</v>
      </c>
      <c r="J30" s="11">
        <f>H30-I30</f>
        <v>2000</v>
      </c>
      <c r="K30" s="11">
        <f>+K31</f>
        <v>683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</f>
        <v>2000</v>
      </c>
      <c r="E31" s="11">
        <f>E32</f>
        <v>2000</v>
      </c>
      <c r="F31" s="11">
        <f>F32</f>
        <v>2000</v>
      </c>
      <c r="G31" s="11">
        <f>G32</f>
        <v>2000</v>
      </c>
      <c r="H31" s="11">
        <f>H32</f>
        <v>2000</v>
      </c>
      <c r="I31" s="11">
        <f>I32</f>
        <v>0</v>
      </c>
      <c r="J31" s="11">
        <f>H31-I31</f>
        <v>2000</v>
      </c>
      <c r="K31" s="11">
        <f>K32</f>
        <v>683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2000</v>
      </c>
      <c r="E32" s="11">
        <v>2000</v>
      </c>
      <c r="F32" s="11">
        <v>2000</v>
      </c>
      <c r="G32" s="11">
        <v>2000</v>
      </c>
      <c r="H32" s="11">
        <v>2000</v>
      </c>
      <c r="I32" s="11">
        <v>0</v>
      </c>
      <c r="J32" s="11">
        <f>H32-I32</f>
        <v>2000</v>
      </c>
      <c r="K32" s="11">
        <v>683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D34+D37</f>
        <v>134764</v>
      </c>
      <c r="E33" s="11">
        <f>E34+E37</f>
        <v>134764</v>
      </c>
      <c r="F33" s="11">
        <f>F34+F37</f>
        <v>108664</v>
      </c>
      <c r="G33" s="11">
        <f>G34+G37</f>
        <v>108664</v>
      </c>
      <c r="H33" s="11">
        <f>H34+H37</f>
        <v>108664</v>
      </c>
      <c r="I33" s="11">
        <f>I34+I37</f>
        <v>95439</v>
      </c>
      <c r="J33" s="11">
        <f>H33-I33</f>
        <v>13225</v>
      </c>
      <c r="K33" s="11">
        <f>K34+K37</f>
        <v>89129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D35+D36</f>
        <v>82000</v>
      </c>
      <c r="E34" s="11">
        <f>E35+E36</f>
        <v>82000</v>
      </c>
      <c r="F34" s="11">
        <f>F35+F36</f>
        <v>58000</v>
      </c>
      <c r="G34" s="11">
        <f>G35+G36</f>
        <v>58000</v>
      </c>
      <c r="H34" s="11">
        <f>H35+H36</f>
        <v>58000</v>
      </c>
      <c r="I34" s="11">
        <f>I35+I36</f>
        <v>44776</v>
      </c>
      <c r="J34" s="11">
        <f>H34-I34</f>
        <v>13224</v>
      </c>
      <c r="K34" s="11">
        <f>K35+K36</f>
        <v>40382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61000</v>
      </c>
      <c r="E35" s="11">
        <v>61000</v>
      </c>
      <c r="F35" s="11">
        <v>47000</v>
      </c>
      <c r="G35" s="11">
        <v>47000</v>
      </c>
      <c r="H35" s="11">
        <v>47000</v>
      </c>
      <c r="I35" s="11">
        <v>33802</v>
      </c>
      <c r="J35" s="11">
        <f>H35-I35</f>
        <v>13198</v>
      </c>
      <c r="K35" s="11">
        <v>33013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21000</v>
      </c>
      <c r="E36" s="11">
        <v>21000</v>
      </c>
      <c r="F36" s="11">
        <v>11000</v>
      </c>
      <c r="G36" s="11">
        <v>11000</v>
      </c>
      <c r="H36" s="11">
        <v>11000</v>
      </c>
      <c r="I36" s="11">
        <v>10974</v>
      </c>
      <c r="J36" s="11">
        <f>H36-I36</f>
        <v>26</v>
      </c>
      <c r="K36" s="11">
        <v>7369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v>52764</v>
      </c>
      <c r="E37" s="11">
        <v>52764</v>
      </c>
      <c r="F37" s="11">
        <v>50664</v>
      </c>
      <c r="G37" s="11">
        <v>50664</v>
      </c>
      <c r="H37" s="11">
        <v>50664</v>
      </c>
      <c r="I37" s="11">
        <v>50663</v>
      </c>
      <c r="J37" s="11">
        <f>H37-I37</f>
        <v>1</v>
      </c>
      <c r="K37" s="11">
        <v>48747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+D39+D40+D42</f>
        <v>491900</v>
      </c>
      <c r="E38" s="11">
        <f>+E39+E40+E42</f>
        <v>491900</v>
      </c>
      <c r="F38" s="11">
        <f>+F39+F40+F42</f>
        <v>363900</v>
      </c>
      <c r="G38" s="11">
        <f>+G39+G40+G42</f>
        <v>363443</v>
      </c>
      <c r="H38" s="11">
        <f>+H39+H40+H42</f>
        <v>363443</v>
      </c>
      <c r="I38" s="11">
        <f>+I39+I40+I42</f>
        <v>346815</v>
      </c>
      <c r="J38" s="11">
        <f>H38-I38</f>
        <v>16628</v>
      </c>
      <c r="K38" s="11">
        <f>+K39+K40+K42</f>
        <v>345768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3900</v>
      </c>
      <c r="E39" s="11">
        <v>3900</v>
      </c>
      <c r="F39" s="11">
        <v>3900</v>
      </c>
      <c r="G39" s="11">
        <v>3900</v>
      </c>
      <c r="H39" s="11">
        <v>3900</v>
      </c>
      <c r="I39" s="11">
        <v>3808</v>
      </c>
      <c r="J39" s="11">
        <f>H39-I39</f>
        <v>92</v>
      </c>
      <c r="K39" s="11">
        <v>0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66000</v>
      </c>
      <c r="E40" s="11">
        <f>E41</f>
        <v>66000</v>
      </c>
      <c r="F40" s="11">
        <f>F41</f>
        <v>10000</v>
      </c>
      <c r="G40" s="11">
        <f>G41</f>
        <v>9543</v>
      </c>
      <c r="H40" s="11">
        <f>H41</f>
        <v>9543</v>
      </c>
      <c r="I40" s="11">
        <f>I41</f>
        <v>3125</v>
      </c>
      <c r="J40" s="11">
        <f>H40-I40</f>
        <v>6418</v>
      </c>
      <c r="K40" s="11">
        <f>K41</f>
        <v>3582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66000</v>
      </c>
      <c r="E41" s="11">
        <v>66000</v>
      </c>
      <c r="F41" s="11">
        <v>10000</v>
      </c>
      <c r="G41" s="11">
        <v>9543</v>
      </c>
      <c r="H41" s="11">
        <v>9543</v>
      </c>
      <c r="I41" s="11">
        <v>3125</v>
      </c>
      <c r="J41" s="11">
        <f>H41-I41</f>
        <v>6418</v>
      </c>
      <c r="K41" s="11">
        <v>3582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422000</v>
      </c>
      <c r="E42" s="11">
        <f>E43</f>
        <v>422000</v>
      </c>
      <c r="F42" s="11">
        <f>F43</f>
        <v>350000</v>
      </c>
      <c r="G42" s="11">
        <f>G43</f>
        <v>350000</v>
      </c>
      <c r="H42" s="11">
        <f>H43</f>
        <v>350000</v>
      </c>
      <c r="I42" s="11">
        <f>I43</f>
        <v>339882</v>
      </c>
      <c r="J42" s="11">
        <f>H42-I42</f>
        <v>10118</v>
      </c>
      <c r="K42" s="11">
        <f>K43</f>
        <v>342186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422000</v>
      </c>
      <c r="E43" s="11">
        <v>422000</v>
      </c>
      <c r="F43" s="11">
        <v>350000</v>
      </c>
      <c r="G43" s="11">
        <v>350000</v>
      </c>
      <c r="H43" s="11">
        <v>350000</v>
      </c>
      <c r="I43" s="11">
        <v>339882</v>
      </c>
      <c r="J43" s="11">
        <f>H43-I43</f>
        <v>10118</v>
      </c>
      <c r="K43" s="11">
        <v>342186</v>
      </c>
    </row>
    <row r="44" spans="1:11" s="6" customFormat="1" ht="33" x14ac:dyDescent="0.25">
      <c r="A44" s="10" t="s">
        <v>119</v>
      </c>
      <c r="B44" s="10" t="s">
        <v>120</v>
      </c>
      <c r="C44" s="10" t="s">
        <v>121</v>
      </c>
      <c r="D44" s="11">
        <f>D45+D50</f>
        <v>197200</v>
      </c>
      <c r="E44" s="11">
        <f>E45+E50</f>
        <v>197200</v>
      </c>
      <c r="F44" s="11">
        <f>F45+F50</f>
        <v>152200</v>
      </c>
      <c r="G44" s="11">
        <f>G45+G50</f>
        <v>152200</v>
      </c>
      <c r="H44" s="11">
        <f>H45+H50</f>
        <v>152200</v>
      </c>
      <c r="I44" s="11">
        <f>I45+I50</f>
        <v>106398</v>
      </c>
      <c r="J44" s="11">
        <f>H44-I44</f>
        <v>45802</v>
      </c>
      <c r="K44" s="11">
        <f>K45+K50</f>
        <v>110806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+D46+D48+D49</f>
        <v>191600</v>
      </c>
      <c r="E45" s="11">
        <f>+E46+E48+E49</f>
        <v>191600</v>
      </c>
      <c r="F45" s="11">
        <f>+F46+F48+F49</f>
        <v>146600</v>
      </c>
      <c r="G45" s="11">
        <f>+G46+G48+G49</f>
        <v>146600</v>
      </c>
      <c r="H45" s="11">
        <f>+H46+H48+H49</f>
        <v>146600</v>
      </c>
      <c r="I45" s="11">
        <f>+I46+I48+I49</f>
        <v>100798</v>
      </c>
      <c r="J45" s="11">
        <f>H45-I45</f>
        <v>45802</v>
      </c>
      <c r="K45" s="11">
        <f>+K46+K48+K49</f>
        <v>105206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66600</v>
      </c>
      <c r="E46" s="11">
        <f>E47</f>
        <v>66600</v>
      </c>
      <c r="F46" s="11">
        <f>F47</f>
        <v>41600</v>
      </c>
      <c r="G46" s="11">
        <f>G47</f>
        <v>41600</v>
      </c>
      <c r="H46" s="11">
        <f>H47</f>
        <v>41600</v>
      </c>
      <c r="I46" s="11">
        <f>I47</f>
        <v>36682</v>
      </c>
      <c r="J46" s="11">
        <f>H46-I46</f>
        <v>4918</v>
      </c>
      <c r="K46" s="11">
        <f>K47</f>
        <v>13790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66600</v>
      </c>
      <c r="E47" s="11">
        <v>66600</v>
      </c>
      <c r="F47" s="11">
        <v>41600</v>
      </c>
      <c r="G47" s="11">
        <v>41600</v>
      </c>
      <c r="H47" s="11">
        <v>41600</v>
      </c>
      <c r="I47" s="11">
        <v>36682</v>
      </c>
      <c r="J47" s="11">
        <f>H47-I47</f>
        <v>4918</v>
      </c>
      <c r="K47" s="11">
        <v>13790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75000</v>
      </c>
      <c r="E48" s="11">
        <v>75000</v>
      </c>
      <c r="F48" s="11">
        <v>55000</v>
      </c>
      <c r="G48" s="11">
        <v>55000</v>
      </c>
      <c r="H48" s="11">
        <v>55000</v>
      </c>
      <c r="I48" s="11">
        <v>46875</v>
      </c>
      <c r="J48" s="11">
        <f>H48-I48</f>
        <v>8125</v>
      </c>
      <c r="K48" s="11">
        <v>46875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v>50000</v>
      </c>
      <c r="E49" s="11">
        <v>50000</v>
      </c>
      <c r="F49" s="11">
        <v>50000</v>
      </c>
      <c r="G49" s="11">
        <v>50000</v>
      </c>
      <c r="H49" s="11">
        <v>50000</v>
      </c>
      <c r="I49" s="11">
        <v>17241</v>
      </c>
      <c r="J49" s="11">
        <f>H49-I49</f>
        <v>32759</v>
      </c>
      <c r="K49" s="11">
        <v>44541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+D51</f>
        <v>5600</v>
      </c>
      <c r="E50" s="11">
        <f>+E51</f>
        <v>5600</v>
      </c>
      <c r="F50" s="11">
        <f>+F51</f>
        <v>5600</v>
      </c>
      <c r="G50" s="11">
        <f>+G51</f>
        <v>5600</v>
      </c>
      <c r="H50" s="11">
        <f>+H51</f>
        <v>5600</v>
      </c>
      <c r="I50" s="11">
        <f>+I51</f>
        <v>5600</v>
      </c>
      <c r="J50" s="11">
        <f>H50-I50</f>
        <v>0</v>
      </c>
      <c r="K50" s="11">
        <f>+K51</f>
        <v>5600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5600</v>
      </c>
      <c r="E51" s="11">
        <v>5600</v>
      </c>
      <c r="F51" s="11">
        <v>5600</v>
      </c>
      <c r="G51" s="11">
        <v>5600</v>
      </c>
      <c r="H51" s="11">
        <v>5600</v>
      </c>
      <c r="I51" s="11">
        <v>5600</v>
      </c>
      <c r="J51" s="11">
        <f>H51-I51</f>
        <v>0</v>
      </c>
      <c r="K51" s="11">
        <v>5600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+D53+D55</f>
        <v>567088</v>
      </c>
      <c r="E52" s="11">
        <f>+E53+E55</f>
        <v>567088</v>
      </c>
      <c r="F52" s="11">
        <f>+F53+F55</f>
        <v>537588</v>
      </c>
      <c r="G52" s="11">
        <f>+G53+G55</f>
        <v>537588</v>
      </c>
      <c r="H52" s="11">
        <f>+H53+H55</f>
        <v>537588</v>
      </c>
      <c r="I52" s="11">
        <f>+I53+I55</f>
        <v>151591</v>
      </c>
      <c r="J52" s="11">
        <f>H52-I52</f>
        <v>385997</v>
      </c>
      <c r="K52" s="11">
        <f>+K53+K55</f>
        <v>21771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</f>
        <v>15088</v>
      </c>
      <c r="E53" s="11">
        <f>+E54</f>
        <v>15088</v>
      </c>
      <c r="F53" s="11">
        <f>+F54</f>
        <v>5088</v>
      </c>
      <c r="G53" s="11">
        <f>+G54</f>
        <v>5088</v>
      </c>
      <c r="H53" s="11">
        <f>+H54</f>
        <v>5088</v>
      </c>
      <c r="I53" s="11">
        <f>+I54</f>
        <v>5088</v>
      </c>
      <c r="J53" s="11">
        <f>H53-I53</f>
        <v>0</v>
      </c>
      <c r="K53" s="11">
        <f>+K54</f>
        <v>3051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v>15088</v>
      </c>
      <c r="E54" s="11">
        <v>15088</v>
      </c>
      <c r="F54" s="11">
        <v>5088</v>
      </c>
      <c r="G54" s="11">
        <v>5088</v>
      </c>
      <c r="H54" s="11">
        <v>5088</v>
      </c>
      <c r="I54" s="11">
        <v>5088</v>
      </c>
      <c r="J54" s="11">
        <f>H54-I54</f>
        <v>0</v>
      </c>
      <c r="K54" s="11">
        <v>3051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552000</v>
      </c>
      <c r="E55" s="11">
        <f>E56</f>
        <v>552000</v>
      </c>
      <c r="F55" s="11">
        <f>F56</f>
        <v>532500</v>
      </c>
      <c r="G55" s="11">
        <f>G56</f>
        <v>532500</v>
      </c>
      <c r="H55" s="11">
        <f>H56</f>
        <v>532500</v>
      </c>
      <c r="I55" s="11">
        <f>I56</f>
        <v>146503</v>
      </c>
      <c r="J55" s="11">
        <f>H55-I55</f>
        <v>385997</v>
      </c>
      <c r="K55" s="11">
        <f>K56</f>
        <v>18720</v>
      </c>
    </row>
    <row r="56" spans="1:12" s="6" customFormat="1" ht="22.5" x14ac:dyDescent="0.25">
      <c r="A56" s="10" t="s">
        <v>155</v>
      </c>
      <c r="B56" s="10" t="s">
        <v>156</v>
      </c>
      <c r="C56" s="10" t="s">
        <v>157</v>
      </c>
      <c r="D56" s="11">
        <f>D57</f>
        <v>552000</v>
      </c>
      <c r="E56" s="11">
        <f>E57</f>
        <v>552000</v>
      </c>
      <c r="F56" s="11">
        <f>F57</f>
        <v>532500</v>
      </c>
      <c r="G56" s="11">
        <f>G57</f>
        <v>532500</v>
      </c>
      <c r="H56" s="11">
        <f>H57</f>
        <v>532500</v>
      </c>
      <c r="I56" s="11">
        <f>I57</f>
        <v>146503</v>
      </c>
      <c r="J56" s="11">
        <f>H56-I56</f>
        <v>385997</v>
      </c>
      <c r="K56" s="11">
        <f>K57</f>
        <v>18720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552000</v>
      </c>
      <c r="E57" s="11">
        <v>552000</v>
      </c>
      <c r="F57" s="11">
        <v>532500</v>
      </c>
      <c r="G57" s="11">
        <v>532500</v>
      </c>
      <c r="H57" s="11">
        <v>532500</v>
      </c>
      <c r="I57" s="11">
        <v>146503</v>
      </c>
      <c r="J57" s="11">
        <f>H57-I57</f>
        <v>385997</v>
      </c>
      <c r="K57" s="11">
        <v>18720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40000</v>
      </c>
      <c r="G58" s="11">
        <v>0</v>
      </c>
      <c r="H58" s="11">
        <v>0</v>
      </c>
      <c r="I58" s="11">
        <v>892938</v>
      </c>
      <c r="J58" s="11">
        <f>H58-I58</f>
        <v>-892938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40000</v>
      </c>
      <c r="G59" s="11">
        <v>0</v>
      </c>
      <c r="H59" s="11">
        <v>0</v>
      </c>
      <c r="I59" s="11">
        <v>892938</v>
      </c>
      <c r="J59" s="11">
        <f>H59-I59</f>
        <v>-892938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40000</v>
      </c>
      <c r="G60" s="11">
        <v>0</v>
      </c>
      <c r="H60" s="11">
        <v>0</v>
      </c>
      <c r="I60" s="11">
        <v>372492</v>
      </c>
      <c r="J60" s="11">
        <f>H60-I60</f>
        <v>-372492</v>
      </c>
      <c r="K60" s="11">
        <v>0</v>
      </c>
    </row>
    <row r="61" spans="1:12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520446</v>
      </c>
      <c r="J61" s="11">
        <f>H61-I61</f>
        <v>-520446</v>
      </c>
      <c r="K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173</v>
      </c>
      <c r="B63" s="13"/>
      <c r="C63" s="13"/>
      <c r="D63" s="13"/>
      <c r="E63" s="13" t="s">
        <v>175</v>
      </c>
      <c r="F63" s="13"/>
      <c r="G63" s="13"/>
      <c r="H63" s="13"/>
      <c r="I63" s="13" t="s">
        <v>176</v>
      </c>
      <c r="J63" s="13"/>
      <c r="K63" s="13"/>
      <c r="L63" s="13"/>
    </row>
    <row r="64" spans="1:12" x14ac:dyDescent="0.25">
      <c r="A64" s="3" t="s">
        <v>174</v>
      </c>
      <c r="B64" s="3"/>
      <c r="C64" s="3"/>
      <c r="D64" s="3"/>
      <c r="E64" s="3" t="s">
        <v>175</v>
      </c>
      <c r="F64" s="3"/>
      <c r="G64" s="3"/>
      <c r="H64" s="3"/>
      <c r="I64" s="3" t="s">
        <v>177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H8:H9"/>
    <mergeCell ref="I8:I9"/>
    <mergeCell ref="J8:J9"/>
    <mergeCell ref="K8:K9"/>
    <mergeCell ref="A63:D63"/>
    <mergeCell ref="A64:D64"/>
    <mergeCell ref="E63:H63"/>
    <mergeCell ref="E64:H64"/>
    <mergeCell ref="I63:L63"/>
    <mergeCell ref="I64:L6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2018-11-14T10:10:40Z</dcterms:created>
  <dcterms:modified xsi:type="dcterms:W3CDTF">2018-11-14T10:10:42Z</dcterms:modified>
</cp:coreProperties>
</file>