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D20" i="1"/>
  <c r="D19" i="1" s="1"/>
  <c r="E20" i="1"/>
  <c r="E19" i="1" s="1"/>
  <c r="F20" i="1"/>
  <c r="F19" i="1" s="1"/>
  <c r="G20" i="1"/>
  <c r="G19" i="1" s="1"/>
  <c r="H20" i="1"/>
  <c r="H19" i="1" s="1"/>
  <c r="J19" i="1" s="1"/>
  <c r="I20" i="1"/>
  <c r="I19" i="1" s="1"/>
  <c r="J20" i="1"/>
  <c r="K20" i="1"/>
  <c r="K19" i="1" s="1"/>
  <c r="J21" i="1"/>
  <c r="J22" i="1"/>
  <c r="D25" i="1"/>
  <c r="D24" i="1" s="1"/>
  <c r="E25" i="1"/>
  <c r="E24" i="1" s="1"/>
  <c r="F25" i="1"/>
  <c r="F24" i="1" s="1"/>
  <c r="G25" i="1"/>
  <c r="G24" i="1" s="1"/>
  <c r="G23" i="1" s="1"/>
  <c r="H25" i="1"/>
  <c r="H24" i="1" s="1"/>
  <c r="I25" i="1"/>
  <c r="I24" i="1" s="1"/>
  <c r="K25" i="1"/>
  <c r="K24" i="1" s="1"/>
  <c r="J26" i="1"/>
  <c r="J27" i="1"/>
  <c r="D28" i="1"/>
  <c r="E28" i="1"/>
  <c r="F28" i="1"/>
  <c r="G28" i="1"/>
  <c r="H28" i="1"/>
  <c r="I28" i="1"/>
  <c r="J28" i="1" s="1"/>
  <c r="K28" i="1"/>
  <c r="J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K32" i="1"/>
  <c r="K31" i="1" s="1"/>
  <c r="J33" i="1"/>
  <c r="D35" i="1"/>
  <c r="D34" i="1" s="1"/>
  <c r="E35" i="1"/>
  <c r="E34" i="1" s="1"/>
  <c r="F35" i="1"/>
  <c r="F34" i="1" s="1"/>
  <c r="G35" i="1"/>
  <c r="G34" i="1" s="1"/>
  <c r="H35" i="1"/>
  <c r="J35" i="1" s="1"/>
  <c r="I35" i="1"/>
  <c r="I34" i="1" s="1"/>
  <c r="K35" i="1"/>
  <c r="K34" i="1" s="1"/>
  <c r="J36" i="1"/>
  <c r="J37" i="1"/>
  <c r="D38" i="1"/>
  <c r="E38" i="1"/>
  <c r="F38" i="1"/>
  <c r="G38" i="1"/>
  <c r="H38" i="1"/>
  <c r="I38" i="1"/>
  <c r="J38" i="1"/>
  <c r="K38" i="1"/>
  <c r="J39" i="1"/>
  <c r="J40" i="1"/>
  <c r="J41" i="1"/>
  <c r="G42" i="1"/>
  <c r="K42" i="1"/>
  <c r="J43" i="1"/>
  <c r="D44" i="1"/>
  <c r="E44" i="1"/>
  <c r="E42" i="1" s="1"/>
  <c r="F44" i="1"/>
  <c r="F42" i="1" s="1"/>
  <c r="G44" i="1"/>
  <c r="H44" i="1"/>
  <c r="H42" i="1" s="1"/>
  <c r="I44" i="1"/>
  <c r="J44" i="1"/>
  <c r="K44" i="1"/>
  <c r="J45" i="1"/>
  <c r="D46" i="1"/>
  <c r="D42" i="1" s="1"/>
  <c r="E46" i="1"/>
  <c r="F46" i="1"/>
  <c r="G46" i="1"/>
  <c r="H46" i="1"/>
  <c r="J46" i="1" s="1"/>
  <c r="I46" i="1"/>
  <c r="I42" i="1" s="1"/>
  <c r="K46" i="1"/>
  <c r="J47" i="1"/>
  <c r="D50" i="1"/>
  <c r="D49" i="1" s="1"/>
  <c r="D48" i="1" s="1"/>
  <c r="E50" i="1"/>
  <c r="E49" i="1" s="1"/>
  <c r="E48" i="1" s="1"/>
  <c r="F50" i="1"/>
  <c r="F49" i="1" s="1"/>
  <c r="F48" i="1" s="1"/>
  <c r="G50" i="1"/>
  <c r="G49" i="1" s="1"/>
  <c r="H50" i="1"/>
  <c r="J50" i="1" s="1"/>
  <c r="I50" i="1"/>
  <c r="I49" i="1" s="1"/>
  <c r="I48" i="1" s="1"/>
  <c r="K50" i="1"/>
  <c r="K49" i="1" s="1"/>
  <c r="J51" i="1"/>
  <c r="J52" i="1"/>
  <c r="J53" i="1"/>
  <c r="D55" i="1"/>
  <c r="D54" i="1" s="1"/>
  <c r="E55" i="1"/>
  <c r="E54" i="1" s="1"/>
  <c r="F55" i="1"/>
  <c r="F54" i="1" s="1"/>
  <c r="G55" i="1"/>
  <c r="G54" i="1" s="1"/>
  <c r="H55" i="1"/>
  <c r="H54" i="1" s="1"/>
  <c r="J54" i="1" s="1"/>
  <c r="I55" i="1"/>
  <c r="I54" i="1" s="1"/>
  <c r="K55" i="1"/>
  <c r="K54" i="1" s="1"/>
  <c r="J56" i="1"/>
  <c r="D58" i="1"/>
  <c r="D57" i="1" s="1"/>
  <c r="E58" i="1"/>
  <c r="E57" i="1" s="1"/>
  <c r="F58" i="1"/>
  <c r="G58" i="1"/>
  <c r="H58" i="1"/>
  <c r="H57" i="1" s="1"/>
  <c r="I58" i="1"/>
  <c r="J58" i="1"/>
  <c r="K58" i="1"/>
  <c r="J59" i="1"/>
  <c r="D61" i="1"/>
  <c r="D60" i="1" s="1"/>
  <c r="E61" i="1"/>
  <c r="E60" i="1" s="1"/>
  <c r="F61" i="1"/>
  <c r="F60" i="1" s="1"/>
  <c r="G61" i="1"/>
  <c r="G60" i="1" s="1"/>
  <c r="H61" i="1"/>
  <c r="H60" i="1" s="1"/>
  <c r="I61" i="1"/>
  <c r="I60" i="1" s="1"/>
  <c r="K61" i="1"/>
  <c r="K60" i="1" s="1"/>
  <c r="J62" i="1"/>
  <c r="J63" i="1"/>
  <c r="J64" i="1"/>
  <c r="J65" i="1"/>
  <c r="J66" i="1"/>
  <c r="J67" i="1"/>
  <c r="H23" i="1" l="1"/>
  <c r="J23" i="1" s="1"/>
  <c r="J24" i="1"/>
  <c r="K57" i="1"/>
  <c r="F23" i="1"/>
  <c r="J60" i="1"/>
  <c r="I57" i="1"/>
  <c r="J57" i="1" s="1"/>
  <c r="E23" i="1"/>
  <c r="E11" i="1" s="1"/>
  <c r="H12" i="1"/>
  <c r="J13" i="1"/>
  <c r="K48" i="1"/>
  <c r="D23" i="1"/>
  <c r="G11" i="1"/>
  <c r="G57" i="1"/>
  <c r="F11" i="1"/>
  <c r="F57" i="1"/>
  <c r="J31" i="1"/>
  <c r="K23" i="1"/>
  <c r="K11" i="1" s="1"/>
  <c r="G48" i="1"/>
  <c r="J42" i="1"/>
  <c r="I23" i="1"/>
  <c r="I11" i="1" s="1"/>
  <c r="D11" i="1"/>
  <c r="J32" i="1"/>
  <c r="H49" i="1"/>
  <c r="H34" i="1"/>
  <c r="J34" i="1" s="1"/>
  <c r="J14" i="1"/>
  <c r="J61" i="1"/>
  <c r="J55" i="1"/>
  <c r="J25" i="1"/>
  <c r="J49" i="1" l="1"/>
  <c r="H48" i="1"/>
  <c r="J48" i="1" s="1"/>
  <c r="H11" i="1"/>
  <c r="J11" i="1" s="1"/>
  <c r="J12" i="1"/>
</calcChain>
</file>

<file path=xl/sharedStrings.xml><?xml version="1.0" encoding="utf-8"?>
<sst xmlns="http://schemas.openxmlformats.org/spreadsheetml/2006/main" count="197" uniqueCount="196">
  <si>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</si>
  <si>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</si>
  <si>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</si>
  <si>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</si>
  <si>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</si>
  <si>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</si>
  <si>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</si>
  <si>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</si>
  <si>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</si>
  <si>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</si>
  <si>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</si>
  <si>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</si>
  <si>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</si>
  <si>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</si>
  <si>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</si>
  <si>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</si>
  <si>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</si>
  <si>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</si>
  <si>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</si>
  <si>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</si>
  <si>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</si>
  <si>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</si>
  <si>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</si>
  <si>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</si>
  <si>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</si>
  <si>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</si>
  <si>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</si>
  <si>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</si>
  <si>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</si>
  <si>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</si>
  <si>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</si>
  <si>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</si>
  <si>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</si>
  <si>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</si>
  <si>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</si>
  <si>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</si>
  <si>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</si>
  <si>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</si>
  <si>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</si>
  <si>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</si>
  <si>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</si>
  <si>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</si>
  <si>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</si>
  <si>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</si>
  <si>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</si>
  <si>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</si>
  <si>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</si>
  <si>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</si>
  <si>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</si>
  <si>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</si>
  <si>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</si>
  <si>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</si>
  <si>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</si>
  <si>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</si>
  <si>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</si>
  <si>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</si>
  <si>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</si>
  <si>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</si>
  <si>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</si>
  <si>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</si>
  <si>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</si>
  <si>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</si>
  <si>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</si>
  <si>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</si>
  <si>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</si>
  <si>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</si>
  <si>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</si>
  <si>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</si>
  <si>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</si>
  <si>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</si>
  <si>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</si>
  <si>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</si>
  <si>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</si>
  <si>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</si>
  <si>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</si>
  <si>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</si>
  <si>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</si>
  <si>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</si>
  <si>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</si>
  <si>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</si>
  <si>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</si>
  <si>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</si>
  <si>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</si>
  <si>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</si>
  <si>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</si>
  <si>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</si>
  <si>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</si>
  <si>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</si>
  <si>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</si>
  <si>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</si>
  <si>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</si>
  <si>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</si>
  <si>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</si>
  <si>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</si>
  <si>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</si>
  <si>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</si>
  <si>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</si>
  <si>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</si>
  <si>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</si>
  <si>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</si>
  <si>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</si>
  <si>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</si>
  <si>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</si>
  <si>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</si>
  <si>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</si>
  <si>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</si>
  <si>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</si>
  <si>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</si>
  <si>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</si>
  <si>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</si>
  <si>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</si>
  <si>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</si>
  <si>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</si>
  <si>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</si>
  <si>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</si>
  <si>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</si>
  <si>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74</t>
  </si>
  <si>
    <t>Asistenta sociala pentru familie si copii</t>
  </si>
  <si>
    <t>68.02.06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</si>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</sst>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D12+D19+D23+D48+D57</f>
        <v>4314839</v>
      </c>
      <c r="E11" s="18">
        <f>E12+E19+E23+E48+E57</f>
        <v>3411282</v>
      </c>
      <c r="F11" s="18">
        <f>F12+F19+F23+F48+F57</f>
        <v>4314839</v>
      </c>
      <c r="G11" s="18">
        <f>G12+G19+G23+G48+G57</f>
        <v>4306704</v>
      </c>
      <c r="H11" s="18">
        <f>H12+H19+H23+H48+H57</f>
        <v>4288776</v>
      </c>
      <c r="I11" s="18">
        <f>I12+I19+I23+I48+I57</f>
        <v>4210966</v>
      </c>
      <c r="J11" s="18">
        <f>H11-I11</f>
        <v>77810</v>
      </c>
      <c r="K11" s="18">
        <f>K12+K19+K23+K48+K57</f>
        <v>4033483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</f>
        <v>915265</v>
      </c>
      <c r="E12" s="18">
        <f>E13+E16</f>
        <v>910000</v>
      </c>
      <c r="F12" s="18">
        <f>F13+F16</f>
        <v>915265</v>
      </c>
      <c r="G12" s="18">
        <f>G13+G16</f>
        <v>907401</v>
      </c>
      <c r="H12" s="18">
        <f>H13+H16</f>
        <v>906378</v>
      </c>
      <c r="I12" s="18">
        <f>I13+I16</f>
        <v>887599</v>
      </c>
      <c r="J12" s="18">
        <f>H12-I12</f>
        <v>18779</v>
      </c>
      <c r="K12" s="18">
        <f>K13+K16</f>
        <v>971291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915265</v>
      </c>
      <c r="E13" s="18">
        <f>E14</f>
        <v>810000</v>
      </c>
      <c r="F13" s="18">
        <f>F14</f>
        <v>915265</v>
      </c>
      <c r="G13" s="18">
        <f>G14</f>
        <v>907401</v>
      </c>
      <c r="H13" s="18">
        <f>H14</f>
        <v>906378</v>
      </c>
      <c r="I13" s="18">
        <f>I14</f>
        <v>887599</v>
      </c>
      <c r="J13" s="18">
        <f>H13-I13</f>
        <v>18779</v>
      </c>
      <c r="K13" s="18">
        <f>K14</f>
        <v>970868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915265</v>
      </c>
      <c r="E14" s="18">
        <f>E15</f>
        <v>810000</v>
      </c>
      <c r="F14" s="18">
        <f>F15</f>
        <v>915265</v>
      </c>
      <c r="G14" s="18">
        <f>G15</f>
        <v>907401</v>
      </c>
      <c r="H14" s="18">
        <f>H15</f>
        <v>906378</v>
      </c>
      <c r="I14" s="18">
        <f>I15</f>
        <v>887599</v>
      </c>
      <c r="J14" s="18">
        <f>H14-I14</f>
        <v>18779</v>
      </c>
      <c r="K14" s="18">
        <f>K15</f>
        <v>970868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915265</v>
      </c>
      <c r="E15" s="18">
        <v>810000</v>
      </c>
      <c r="F15" s="18">
        <v>915265</v>
      </c>
      <c r="G15" s="18">
        <v>907401</v>
      </c>
      <c r="H15" s="18">
        <v>906378</v>
      </c>
      <c r="I15" s="18">
        <v>887599</v>
      </c>
      <c r="J15" s="18">
        <f>H15-I15</f>
        <v>18779</v>
      </c>
      <c r="K15" s="18">
        <v>970868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D17+D18</f>
        <v>0</v>
      </c>
      <c r="E16" s="18">
        <f>E17+E18</f>
        <v>100000</v>
      </c>
      <c r="F16" s="18">
        <f>F17+F18</f>
        <v>0</v>
      </c>
      <c r="G16" s="18">
        <f>G17+G18</f>
        <v>0</v>
      </c>
      <c r="H16" s="18">
        <f>H17+H18</f>
        <v>0</v>
      </c>
      <c r="I16" s="18">
        <f>I17+I18</f>
        <v>0</v>
      </c>
      <c r="J16" s="18">
        <f>H16-I16</f>
        <v>0</v>
      </c>
      <c r="K16" s="18">
        <f>K17+K18</f>
        <v>423</v>
      </c>
    </row>
    <row r="17" spans="1:11" s="7" customFormat="1" ht="22.5" x14ac:dyDescent="0.25">
      <c r="A17" s="17" t="s">
        <v>38</v>
      </c>
      <c r="B17" s="17" t="s">
        <v>39</v>
      </c>
      <c r="C17" s="17" t="s">
        <v>40</v>
      </c>
      <c r="D17" s="18">
        <v>0</v>
      </c>
      <c r="E17" s="18">
        <v>100000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x14ac:dyDescent="0.25">
      <c r="A18" s="17" t="s">
        <v>41</v>
      </c>
      <c r="B18" s="17" t="s">
        <v>42</v>
      </c>
      <c r="C18" s="17" t="s">
        <v>43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423</v>
      </c>
    </row>
    <row r="19" spans="1:11" s="7" customFormat="1" ht="22.5" x14ac:dyDescent="0.25">
      <c r="A19" s="17" t="s">
        <v>44</v>
      </c>
      <c r="B19" s="17" t="s">
        <v>45</v>
      </c>
      <c r="C19" s="17" t="s">
        <v>46</v>
      </c>
      <c r="D19" s="18">
        <f>+D20</f>
        <v>13550</v>
      </c>
      <c r="E19" s="18">
        <f>+E20</f>
        <v>15000</v>
      </c>
      <c r="F19" s="18">
        <f>+F20</f>
        <v>13550</v>
      </c>
      <c r="G19" s="18">
        <f>+G20</f>
        <v>13550</v>
      </c>
      <c r="H19" s="18">
        <f>+H20</f>
        <v>13550</v>
      </c>
      <c r="I19" s="18">
        <f>+I20</f>
        <v>13216</v>
      </c>
      <c r="J19" s="18">
        <f>H19-I19</f>
        <v>334</v>
      </c>
      <c r="K19" s="18">
        <f>+K20</f>
        <v>1577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f>+D21+D22</f>
        <v>13550</v>
      </c>
      <c r="E20" s="18">
        <f>+E21+E22</f>
        <v>15000</v>
      </c>
      <c r="F20" s="18">
        <f>+F21+F22</f>
        <v>13550</v>
      </c>
      <c r="G20" s="18">
        <f>+G21+G22</f>
        <v>13550</v>
      </c>
      <c r="H20" s="18">
        <f>+H21+H22</f>
        <v>13550</v>
      </c>
      <c r="I20" s="18">
        <f>+I21+I22</f>
        <v>13216</v>
      </c>
      <c r="J20" s="18">
        <f>H20-I20</f>
        <v>334</v>
      </c>
      <c r="K20" s="18">
        <f>+K21+K22</f>
        <v>1577</v>
      </c>
    </row>
    <row r="21" spans="1:11" s="7" customFormat="1" ht="22.5" x14ac:dyDescent="0.25">
      <c r="A21" s="17" t="s">
        <v>50</v>
      </c>
      <c r="B21" s="17" t="s">
        <v>51</v>
      </c>
      <c r="C21" s="17" t="s">
        <v>52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100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v>13550</v>
      </c>
      <c r="E22" s="18">
        <v>15000</v>
      </c>
      <c r="F22" s="18">
        <v>13550</v>
      </c>
      <c r="G22" s="18">
        <v>13550</v>
      </c>
      <c r="H22" s="18">
        <v>13550</v>
      </c>
      <c r="I22" s="18">
        <v>13216</v>
      </c>
      <c r="J22" s="18">
        <f>H22-I22</f>
        <v>334</v>
      </c>
      <c r="K22" s="18">
        <v>1477</v>
      </c>
    </row>
    <row r="23" spans="1:11" s="7" customFormat="1" ht="22.5" x14ac:dyDescent="0.25">
      <c r="A23" s="17" t="s">
        <v>56</v>
      </c>
      <c r="B23" s="17" t="s">
        <v>57</v>
      </c>
      <c r="C23" s="17" t="s">
        <v>58</v>
      </c>
      <c r="D23" s="18">
        <f>D24+D31+D34+D42</f>
        <v>2846056</v>
      </c>
      <c r="E23" s="18">
        <f>E24+E31+E34+E42</f>
        <v>2123182</v>
      </c>
      <c r="F23" s="18">
        <f>F24+F31+F34+F42</f>
        <v>2846056</v>
      </c>
      <c r="G23" s="18">
        <f>G24+G31+G34+G42</f>
        <v>2845785</v>
      </c>
      <c r="H23" s="18">
        <f>H24+H31+H34+H42</f>
        <v>2828880</v>
      </c>
      <c r="I23" s="18">
        <f>I24+I31+I34+I42</f>
        <v>2786616</v>
      </c>
      <c r="J23" s="18">
        <f>H23-I23</f>
        <v>42264</v>
      </c>
      <c r="K23" s="18">
        <f>K24+K31+K34+K42</f>
        <v>2796067</v>
      </c>
    </row>
    <row r="24" spans="1:11" s="7" customFormat="1" ht="22.5" x14ac:dyDescent="0.25">
      <c r="A24" s="17" t="s">
        <v>59</v>
      </c>
      <c r="B24" s="17" t="s">
        <v>60</v>
      </c>
      <c r="C24" s="17" t="s">
        <v>61</v>
      </c>
      <c r="D24" s="18">
        <f>D25+D28+D30</f>
        <v>2145491</v>
      </c>
      <c r="E24" s="18">
        <f>E25+E28+E30</f>
        <v>1459900</v>
      </c>
      <c r="F24" s="18">
        <f>F25+F28+F30</f>
        <v>2145491</v>
      </c>
      <c r="G24" s="18">
        <f>G25+G28+G30</f>
        <v>2145491</v>
      </c>
      <c r="H24" s="18">
        <f>H25+H28+H30</f>
        <v>2129961</v>
      </c>
      <c r="I24" s="18">
        <f>I25+I28+I30</f>
        <v>2110154</v>
      </c>
      <c r="J24" s="18">
        <f>H24-I24</f>
        <v>19807</v>
      </c>
      <c r="K24" s="18">
        <f>K25+K28+K30</f>
        <v>2121950</v>
      </c>
    </row>
    <row r="25" spans="1:11" s="7" customFormat="1" ht="22.5" x14ac:dyDescent="0.25">
      <c r="A25" s="17" t="s">
        <v>62</v>
      </c>
      <c r="B25" s="17" t="s">
        <v>63</v>
      </c>
      <c r="C25" s="17" t="s">
        <v>64</v>
      </c>
      <c r="D25" s="18">
        <f>D26+D27</f>
        <v>961643</v>
      </c>
      <c r="E25" s="18">
        <f>E26+E27</f>
        <v>509100</v>
      </c>
      <c r="F25" s="18">
        <f>F26+F27</f>
        <v>961643</v>
      </c>
      <c r="G25" s="18">
        <f>G26+G27</f>
        <v>961643</v>
      </c>
      <c r="H25" s="18">
        <f>H26+H27</f>
        <v>949448</v>
      </c>
      <c r="I25" s="18">
        <f>I26+I27</f>
        <v>949440</v>
      </c>
      <c r="J25" s="18">
        <f>H25-I25</f>
        <v>8</v>
      </c>
      <c r="K25" s="18">
        <f>K26+K27</f>
        <v>498936</v>
      </c>
    </row>
    <row r="26" spans="1:11" s="7" customFormat="1" x14ac:dyDescent="0.25">
      <c r="A26" s="17" t="s">
        <v>65</v>
      </c>
      <c r="B26" s="17" t="s">
        <v>66</v>
      </c>
      <c r="C26" s="17" t="s">
        <v>67</v>
      </c>
      <c r="D26" s="18">
        <v>112940</v>
      </c>
      <c r="E26" s="18">
        <v>103200</v>
      </c>
      <c r="F26" s="18">
        <v>112940</v>
      </c>
      <c r="G26" s="18">
        <v>112940</v>
      </c>
      <c r="H26" s="18">
        <v>108913</v>
      </c>
      <c r="I26" s="18">
        <v>108913</v>
      </c>
      <c r="J26" s="18">
        <f>H26-I26</f>
        <v>0</v>
      </c>
      <c r="K26" s="18">
        <v>110436</v>
      </c>
    </row>
    <row r="27" spans="1:11" s="7" customFormat="1" x14ac:dyDescent="0.25">
      <c r="A27" s="17" t="s">
        <v>68</v>
      </c>
      <c r="B27" s="17" t="s">
        <v>69</v>
      </c>
      <c r="C27" s="17" t="s">
        <v>70</v>
      </c>
      <c r="D27" s="18">
        <v>848703</v>
      </c>
      <c r="E27" s="18">
        <v>405900</v>
      </c>
      <c r="F27" s="18">
        <v>848703</v>
      </c>
      <c r="G27" s="18">
        <v>848703</v>
      </c>
      <c r="H27" s="18">
        <v>840535</v>
      </c>
      <c r="I27" s="18">
        <v>840527</v>
      </c>
      <c r="J27" s="18">
        <f>H27-I27</f>
        <v>8</v>
      </c>
      <c r="K27" s="18">
        <v>388500</v>
      </c>
    </row>
    <row r="28" spans="1:11" s="7" customFormat="1" ht="22.5" x14ac:dyDescent="0.25">
      <c r="A28" s="17" t="s">
        <v>71</v>
      </c>
      <c r="B28" s="17" t="s">
        <v>72</v>
      </c>
      <c r="C28" s="17" t="s">
        <v>73</v>
      </c>
      <c r="D28" s="18">
        <f>D29</f>
        <v>1168848</v>
      </c>
      <c r="E28" s="18">
        <f>E29</f>
        <v>935800</v>
      </c>
      <c r="F28" s="18">
        <f>F29</f>
        <v>1168848</v>
      </c>
      <c r="G28" s="18">
        <f>G29</f>
        <v>1168848</v>
      </c>
      <c r="H28" s="18">
        <f>H29</f>
        <v>1165513</v>
      </c>
      <c r="I28" s="18">
        <f>I29</f>
        <v>1152914</v>
      </c>
      <c r="J28" s="18">
        <f>H28-I28</f>
        <v>12599</v>
      </c>
      <c r="K28" s="18">
        <f>K29</f>
        <v>1615214</v>
      </c>
    </row>
    <row r="29" spans="1:11" s="7" customFormat="1" x14ac:dyDescent="0.25">
      <c r="A29" s="17" t="s">
        <v>74</v>
      </c>
      <c r="B29" s="17" t="s">
        <v>75</v>
      </c>
      <c r="C29" s="17" t="s">
        <v>76</v>
      </c>
      <c r="D29" s="18">
        <v>1168848</v>
      </c>
      <c r="E29" s="18">
        <v>935800</v>
      </c>
      <c r="F29" s="18">
        <v>1168848</v>
      </c>
      <c r="G29" s="18">
        <v>1168848</v>
      </c>
      <c r="H29" s="18">
        <v>1165513</v>
      </c>
      <c r="I29" s="18">
        <v>1152914</v>
      </c>
      <c r="J29" s="18">
        <f>H29-I29</f>
        <v>12599</v>
      </c>
      <c r="K29" s="18">
        <v>1615214</v>
      </c>
    </row>
    <row r="30" spans="1:11" s="7" customFormat="1" x14ac:dyDescent="0.25">
      <c r="A30" s="17" t="s">
        <v>77</v>
      </c>
      <c r="B30" s="17" t="s">
        <v>78</v>
      </c>
      <c r="C30" s="17" t="s">
        <v>79</v>
      </c>
      <c r="D30" s="18">
        <v>15000</v>
      </c>
      <c r="E30" s="18">
        <v>15000</v>
      </c>
      <c r="F30" s="18">
        <v>15000</v>
      </c>
      <c r="G30" s="18">
        <v>15000</v>
      </c>
      <c r="H30" s="18">
        <v>15000</v>
      </c>
      <c r="I30" s="18">
        <v>7800</v>
      </c>
      <c r="J30" s="18">
        <f>H30-I30</f>
        <v>7200</v>
      </c>
      <c r="K30" s="18">
        <v>7800</v>
      </c>
    </row>
    <row r="31" spans="1:11" s="7" customFormat="1" x14ac:dyDescent="0.25">
      <c r="A31" s="17" t="s">
        <v>80</v>
      </c>
      <c r="B31" s="17" t="s">
        <v>81</v>
      </c>
      <c r="C31" s="17" t="s">
        <v>82</v>
      </c>
      <c r="D31" s="18">
        <f>+D32</f>
        <v>0</v>
      </c>
      <c r="E31" s="18">
        <f>+E32</f>
        <v>0</v>
      </c>
      <c r="F31" s="18">
        <f>+F32</f>
        <v>0</v>
      </c>
      <c r="G31" s="18">
        <f>+G32</f>
        <v>0</v>
      </c>
      <c r="H31" s="18">
        <f>+H32</f>
        <v>0</v>
      </c>
      <c r="I31" s="18">
        <f>+I32</f>
        <v>0</v>
      </c>
      <c r="J31" s="18">
        <f>H31-I31</f>
        <v>0</v>
      </c>
      <c r="K31" s="18">
        <f>+K32</f>
        <v>910</v>
      </c>
    </row>
    <row r="32" spans="1:11" s="7" customFormat="1" ht="22.5" x14ac:dyDescent="0.25">
      <c r="A32" s="17" t="s">
        <v>83</v>
      </c>
      <c r="B32" s="17" t="s">
        <v>84</v>
      </c>
      <c r="C32" s="17" t="s">
        <v>85</v>
      </c>
      <c r="D32" s="18">
        <f>D33</f>
        <v>0</v>
      </c>
      <c r="E32" s="18">
        <f>E33</f>
        <v>0</v>
      </c>
      <c r="F32" s="18">
        <f>F33</f>
        <v>0</v>
      </c>
      <c r="G32" s="18">
        <f>G33</f>
        <v>0</v>
      </c>
      <c r="H32" s="18">
        <f>H33</f>
        <v>0</v>
      </c>
      <c r="I32" s="18">
        <f>I33</f>
        <v>0</v>
      </c>
      <c r="J32" s="18">
        <f>H32-I32</f>
        <v>0</v>
      </c>
      <c r="K32" s="18">
        <f>K33</f>
        <v>910</v>
      </c>
    </row>
    <row r="33" spans="1:11" s="7" customFormat="1" x14ac:dyDescent="0.25">
      <c r="A33" s="17" t="s">
        <v>86</v>
      </c>
      <c r="B33" s="17" t="s">
        <v>87</v>
      </c>
      <c r="C33" s="17" t="s">
        <v>88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f>H33-I33</f>
        <v>0</v>
      </c>
      <c r="K33" s="18">
        <v>910</v>
      </c>
    </row>
    <row r="34" spans="1:11" s="7" customFormat="1" ht="22.5" x14ac:dyDescent="0.25">
      <c r="A34" s="17" t="s">
        <v>89</v>
      </c>
      <c r="B34" s="17" t="s">
        <v>90</v>
      </c>
      <c r="C34" s="17" t="s">
        <v>91</v>
      </c>
      <c r="D34" s="18">
        <f>D35+D38+D41</f>
        <v>292294</v>
      </c>
      <c r="E34" s="18">
        <f>E35+E38+E41</f>
        <v>313282</v>
      </c>
      <c r="F34" s="18">
        <f>F35+F38+F41</f>
        <v>292294</v>
      </c>
      <c r="G34" s="18">
        <f>G35+G38+G41</f>
        <v>292294</v>
      </c>
      <c r="H34" s="18">
        <f>H35+H38+H41</f>
        <v>291735</v>
      </c>
      <c r="I34" s="18">
        <f>I35+I38+I41</f>
        <v>291220</v>
      </c>
      <c r="J34" s="18">
        <f>H34-I34</f>
        <v>515</v>
      </c>
      <c r="K34" s="18">
        <f>K35+K38+K41</f>
        <v>285572</v>
      </c>
    </row>
    <row r="35" spans="1:11" s="7" customFormat="1" ht="22.5" x14ac:dyDescent="0.25">
      <c r="A35" s="17" t="s">
        <v>92</v>
      </c>
      <c r="B35" s="17" t="s">
        <v>93</v>
      </c>
      <c r="C35" s="17" t="s">
        <v>94</v>
      </c>
      <c r="D35" s="18">
        <f>D36+D37</f>
        <v>82184</v>
      </c>
      <c r="E35" s="18">
        <f>E36+E37</f>
        <v>72000</v>
      </c>
      <c r="F35" s="18">
        <f>F36+F37</f>
        <v>82184</v>
      </c>
      <c r="G35" s="18">
        <f>G36+G37</f>
        <v>82184</v>
      </c>
      <c r="H35" s="18">
        <f>H36+H37</f>
        <v>81625</v>
      </c>
      <c r="I35" s="18">
        <f>I36+I37</f>
        <v>81610</v>
      </c>
      <c r="J35" s="18">
        <f>H35-I35</f>
        <v>15</v>
      </c>
      <c r="K35" s="18">
        <f>K36+K37</f>
        <v>83231</v>
      </c>
    </row>
    <row r="36" spans="1:11" s="7" customFormat="1" ht="22.5" x14ac:dyDescent="0.25">
      <c r="A36" s="17" t="s">
        <v>95</v>
      </c>
      <c r="B36" s="17" t="s">
        <v>96</v>
      </c>
      <c r="C36" s="17" t="s">
        <v>97</v>
      </c>
      <c r="D36" s="18">
        <v>44570</v>
      </c>
      <c r="E36" s="18">
        <v>41000</v>
      </c>
      <c r="F36" s="18">
        <v>44570</v>
      </c>
      <c r="G36" s="18">
        <v>44570</v>
      </c>
      <c r="H36" s="18">
        <v>44435</v>
      </c>
      <c r="I36" s="18">
        <v>44435</v>
      </c>
      <c r="J36" s="18">
        <f>H36-I36</f>
        <v>0</v>
      </c>
      <c r="K36" s="18">
        <v>45939</v>
      </c>
    </row>
    <row r="37" spans="1:11" s="7" customFormat="1" x14ac:dyDescent="0.25">
      <c r="A37" s="17" t="s">
        <v>98</v>
      </c>
      <c r="B37" s="17" t="s">
        <v>99</v>
      </c>
      <c r="C37" s="17" t="s">
        <v>100</v>
      </c>
      <c r="D37" s="18">
        <v>37614</v>
      </c>
      <c r="E37" s="18">
        <v>31000</v>
      </c>
      <c r="F37" s="18">
        <v>37614</v>
      </c>
      <c r="G37" s="18">
        <v>37614</v>
      </c>
      <c r="H37" s="18">
        <v>37190</v>
      </c>
      <c r="I37" s="18">
        <v>37175</v>
      </c>
      <c r="J37" s="18">
        <f>H37-I37</f>
        <v>15</v>
      </c>
      <c r="K37" s="18">
        <v>37292</v>
      </c>
    </row>
    <row r="38" spans="1:11" s="7" customFormat="1" ht="22.5" x14ac:dyDescent="0.25">
      <c r="A38" s="17" t="s">
        <v>101</v>
      </c>
      <c r="B38" s="17" t="s">
        <v>102</v>
      </c>
      <c r="C38" s="17" t="s">
        <v>103</v>
      </c>
      <c r="D38" s="18">
        <f>+D39+D40</f>
        <v>202610</v>
      </c>
      <c r="E38" s="18">
        <f>+E39+E40</f>
        <v>231282</v>
      </c>
      <c r="F38" s="18">
        <f>+F39+F40</f>
        <v>202610</v>
      </c>
      <c r="G38" s="18">
        <f>+G39+G40</f>
        <v>202610</v>
      </c>
      <c r="H38" s="18">
        <f>+H39+H40</f>
        <v>202610</v>
      </c>
      <c r="I38" s="18">
        <f>+I39+I40</f>
        <v>202110</v>
      </c>
      <c r="J38" s="18">
        <f>H38-I38</f>
        <v>500</v>
      </c>
      <c r="K38" s="18">
        <f>+K39+K40</f>
        <v>194841</v>
      </c>
    </row>
    <row r="39" spans="1:11" s="7" customFormat="1" x14ac:dyDescent="0.25">
      <c r="A39" s="17" t="s">
        <v>104</v>
      </c>
      <c r="B39" s="17" t="s">
        <v>105</v>
      </c>
      <c r="C39" s="17" t="s">
        <v>106</v>
      </c>
      <c r="D39" s="18">
        <v>31511</v>
      </c>
      <c r="E39" s="18">
        <v>20000</v>
      </c>
      <c r="F39" s="18">
        <v>31511</v>
      </c>
      <c r="G39" s="18">
        <v>31511</v>
      </c>
      <c r="H39" s="18">
        <v>31511</v>
      </c>
      <c r="I39" s="18">
        <v>31511</v>
      </c>
      <c r="J39" s="18">
        <f>H39-I39</f>
        <v>0</v>
      </c>
      <c r="K39" s="18">
        <v>30835</v>
      </c>
    </row>
    <row r="40" spans="1:11" s="7" customFormat="1" ht="22.5" x14ac:dyDescent="0.25">
      <c r="A40" s="17" t="s">
        <v>107</v>
      </c>
      <c r="B40" s="17" t="s">
        <v>108</v>
      </c>
      <c r="C40" s="17" t="s">
        <v>109</v>
      </c>
      <c r="D40" s="18">
        <v>171099</v>
      </c>
      <c r="E40" s="18">
        <v>211282</v>
      </c>
      <c r="F40" s="18">
        <v>171099</v>
      </c>
      <c r="G40" s="18">
        <v>171099</v>
      </c>
      <c r="H40" s="18">
        <v>171099</v>
      </c>
      <c r="I40" s="18">
        <v>170599</v>
      </c>
      <c r="J40" s="18">
        <f>H40-I40</f>
        <v>500</v>
      </c>
      <c r="K40" s="18">
        <v>164006</v>
      </c>
    </row>
    <row r="41" spans="1:11" s="7" customFormat="1" ht="22.5" x14ac:dyDescent="0.25">
      <c r="A41" s="17" t="s">
        <v>110</v>
      </c>
      <c r="B41" s="17" t="s">
        <v>111</v>
      </c>
      <c r="C41" s="17" t="s">
        <v>112</v>
      </c>
      <c r="D41" s="18">
        <v>7500</v>
      </c>
      <c r="E41" s="18">
        <v>10000</v>
      </c>
      <c r="F41" s="18">
        <v>7500</v>
      </c>
      <c r="G41" s="18">
        <v>7500</v>
      </c>
      <c r="H41" s="18">
        <v>7500</v>
      </c>
      <c r="I41" s="18">
        <v>7500</v>
      </c>
      <c r="J41" s="18">
        <f>H41-I41</f>
        <v>0</v>
      </c>
      <c r="K41" s="18">
        <v>7500</v>
      </c>
    </row>
    <row r="42" spans="1:11" s="7" customFormat="1" ht="33" x14ac:dyDescent="0.25">
      <c r="A42" s="17" t="s">
        <v>113</v>
      </c>
      <c r="B42" s="17" t="s">
        <v>114</v>
      </c>
      <c r="C42" s="17" t="s">
        <v>115</v>
      </c>
      <c r="D42" s="18">
        <f>+D43+D44+D46</f>
        <v>408271</v>
      </c>
      <c r="E42" s="18">
        <f>+E43+E44+E46</f>
        <v>350000</v>
      </c>
      <c r="F42" s="18">
        <f>+F43+F44+F46</f>
        <v>408271</v>
      </c>
      <c r="G42" s="18">
        <f>+G43+G44+G46</f>
        <v>408000</v>
      </c>
      <c r="H42" s="18">
        <f>+H43+H44+H46</f>
        <v>407184</v>
      </c>
      <c r="I42" s="18">
        <f>+I43+I44+I46</f>
        <v>385242</v>
      </c>
      <c r="J42" s="18">
        <f>H42-I42</f>
        <v>21942</v>
      </c>
      <c r="K42" s="18">
        <f>+K43+K44+K46</f>
        <v>387635</v>
      </c>
    </row>
    <row r="43" spans="1:11" s="7" customFormat="1" x14ac:dyDescent="0.25">
      <c r="A43" s="17" t="s">
        <v>116</v>
      </c>
      <c r="B43" s="17" t="s">
        <v>117</v>
      </c>
      <c r="C43" s="17" t="s">
        <v>118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f>H43-I43</f>
        <v>0</v>
      </c>
      <c r="K43" s="18">
        <v>1564</v>
      </c>
    </row>
    <row r="44" spans="1:11" s="7" customFormat="1" ht="22.5" x14ac:dyDescent="0.25">
      <c r="A44" s="17" t="s">
        <v>119</v>
      </c>
      <c r="B44" s="17" t="s">
        <v>120</v>
      </c>
      <c r="C44" s="17" t="s">
        <v>121</v>
      </c>
      <c r="D44" s="18">
        <f>D45</f>
        <v>58271</v>
      </c>
      <c r="E44" s="18">
        <f>E45</f>
        <v>58000</v>
      </c>
      <c r="F44" s="18">
        <f>F45</f>
        <v>58271</v>
      </c>
      <c r="G44" s="18">
        <f>G45</f>
        <v>58000</v>
      </c>
      <c r="H44" s="18">
        <f>H45</f>
        <v>58000</v>
      </c>
      <c r="I44" s="18">
        <f>I45</f>
        <v>46314</v>
      </c>
      <c r="J44" s="18">
        <f>H44-I44</f>
        <v>11686</v>
      </c>
      <c r="K44" s="18">
        <f>K45</f>
        <v>46585</v>
      </c>
    </row>
    <row r="45" spans="1:11" s="7" customFormat="1" x14ac:dyDescent="0.25">
      <c r="A45" s="17" t="s">
        <v>122</v>
      </c>
      <c r="B45" s="17" t="s">
        <v>123</v>
      </c>
      <c r="C45" s="17" t="s">
        <v>124</v>
      </c>
      <c r="D45" s="18">
        <v>58271</v>
      </c>
      <c r="E45" s="18">
        <v>58000</v>
      </c>
      <c r="F45" s="18">
        <v>58271</v>
      </c>
      <c r="G45" s="18">
        <v>58000</v>
      </c>
      <c r="H45" s="18">
        <v>58000</v>
      </c>
      <c r="I45" s="18">
        <v>46314</v>
      </c>
      <c r="J45" s="18">
        <f>H45-I45</f>
        <v>11686</v>
      </c>
      <c r="K45" s="18">
        <v>46585</v>
      </c>
    </row>
    <row r="46" spans="1:11" s="7" customFormat="1" ht="22.5" x14ac:dyDescent="0.25">
      <c r="A46" s="17" t="s">
        <v>125</v>
      </c>
      <c r="B46" s="17" t="s">
        <v>126</v>
      </c>
      <c r="C46" s="17" t="s">
        <v>127</v>
      </c>
      <c r="D46" s="18">
        <f>D47</f>
        <v>350000</v>
      </c>
      <c r="E46" s="18">
        <f>E47</f>
        <v>292000</v>
      </c>
      <c r="F46" s="18">
        <f>F47</f>
        <v>350000</v>
      </c>
      <c r="G46" s="18">
        <f>G47</f>
        <v>350000</v>
      </c>
      <c r="H46" s="18">
        <f>H47</f>
        <v>349184</v>
      </c>
      <c r="I46" s="18">
        <f>I47</f>
        <v>338928</v>
      </c>
      <c r="J46" s="18">
        <f>H46-I46</f>
        <v>10256</v>
      </c>
      <c r="K46" s="18">
        <f>K47</f>
        <v>339486</v>
      </c>
    </row>
    <row r="47" spans="1:11" s="7" customFormat="1" x14ac:dyDescent="0.25">
      <c r="A47" s="17" t="s">
        <v>128</v>
      </c>
      <c r="B47" s="17" t="s">
        <v>129</v>
      </c>
      <c r="C47" s="17" t="s">
        <v>130</v>
      </c>
      <c r="D47" s="18">
        <v>350000</v>
      </c>
      <c r="E47" s="18">
        <v>292000</v>
      </c>
      <c r="F47" s="18">
        <v>350000</v>
      </c>
      <c r="G47" s="18">
        <v>350000</v>
      </c>
      <c r="H47" s="18">
        <v>349184</v>
      </c>
      <c r="I47" s="18">
        <v>338928</v>
      </c>
      <c r="J47" s="18">
        <f>H47-I47</f>
        <v>10256</v>
      </c>
      <c r="K47" s="18">
        <v>339486</v>
      </c>
    </row>
    <row r="48" spans="1:11" s="7" customFormat="1" ht="33" x14ac:dyDescent="0.25">
      <c r="A48" s="17" t="s">
        <v>131</v>
      </c>
      <c r="B48" s="17" t="s">
        <v>132</v>
      </c>
      <c r="C48" s="17" t="s">
        <v>133</v>
      </c>
      <c r="D48" s="18">
        <f>D49+D54</f>
        <v>398789</v>
      </c>
      <c r="E48" s="18">
        <f>E49+E54</f>
        <v>185000</v>
      </c>
      <c r="F48" s="18">
        <f>F49+F54</f>
        <v>398789</v>
      </c>
      <c r="G48" s="18">
        <f>G49+G54</f>
        <v>398789</v>
      </c>
      <c r="H48" s="18">
        <f>H49+H54</f>
        <v>398789</v>
      </c>
      <c r="I48" s="18">
        <f>I49+I54</f>
        <v>385155</v>
      </c>
      <c r="J48" s="18">
        <f>H48-I48</f>
        <v>13634</v>
      </c>
      <c r="K48" s="18">
        <f>K49+K54</f>
        <v>127330</v>
      </c>
    </row>
    <row r="49" spans="1:11" s="7" customFormat="1" ht="22.5" x14ac:dyDescent="0.25">
      <c r="A49" s="17" t="s">
        <v>134</v>
      </c>
      <c r="B49" s="17" t="s">
        <v>135</v>
      </c>
      <c r="C49" s="17" t="s">
        <v>136</v>
      </c>
      <c r="D49" s="18">
        <f>+D50+D52+D53</f>
        <v>393289</v>
      </c>
      <c r="E49" s="18">
        <f>+E50+E52+E53</f>
        <v>175000</v>
      </c>
      <c r="F49" s="18">
        <f>+F50+F52+F53</f>
        <v>393289</v>
      </c>
      <c r="G49" s="18">
        <f>+G50+G52+G53</f>
        <v>393289</v>
      </c>
      <c r="H49" s="18">
        <f>+H50+H52+H53</f>
        <v>393289</v>
      </c>
      <c r="I49" s="18">
        <f>+I50+I52+I53</f>
        <v>379655</v>
      </c>
      <c r="J49" s="18">
        <f>H49-I49</f>
        <v>13634</v>
      </c>
      <c r="K49" s="18">
        <f>+K50+K52+K53</f>
        <v>121830</v>
      </c>
    </row>
    <row r="50" spans="1:11" s="7" customFormat="1" ht="22.5" x14ac:dyDescent="0.25">
      <c r="A50" s="17" t="s">
        <v>137</v>
      </c>
      <c r="B50" s="17" t="s">
        <v>138</v>
      </c>
      <c r="C50" s="17" t="s">
        <v>139</v>
      </c>
      <c r="D50" s="18">
        <f>D51</f>
        <v>187400</v>
      </c>
      <c r="E50" s="18">
        <f>E51</f>
        <v>58191</v>
      </c>
      <c r="F50" s="18">
        <f>F51</f>
        <v>187400</v>
      </c>
      <c r="G50" s="18">
        <f>G51</f>
        <v>187400</v>
      </c>
      <c r="H50" s="18">
        <f>H51</f>
        <v>187400</v>
      </c>
      <c r="I50" s="18">
        <f>I51</f>
        <v>184428</v>
      </c>
      <c r="J50" s="18">
        <f>H50-I50</f>
        <v>2972</v>
      </c>
      <c r="K50" s="18">
        <f>K51</f>
        <v>22109</v>
      </c>
    </row>
    <row r="51" spans="1:11" s="7" customFormat="1" x14ac:dyDescent="0.25">
      <c r="A51" s="17" t="s">
        <v>140</v>
      </c>
      <c r="B51" s="17" t="s">
        <v>141</v>
      </c>
      <c r="C51" s="17" t="s">
        <v>142</v>
      </c>
      <c r="D51" s="18">
        <v>187400</v>
      </c>
      <c r="E51" s="18">
        <v>58191</v>
      </c>
      <c r="F51" s="18">
        <v>187400</v>
      </c>
      <c r="G51" s="18">
        <v>187400</v>
      </c>
      <c r="H51" s="18">
        <v>187400</v>
      </c>
      <c r="I51" s="18">
        <v>184428</v>
      </c>
      <c r="J51" s="18">
        <f>H51-I51</f>
        <v>2972</v>
      </c>
      <c r="K51" s="18">
        <v>22109</v>
      </c>
    </row>
    <row r="52" spans="1:11" s="7" customFormat="1" x14ac:dyDescent="0.25">
      <c r="A52" s="17" t="s">
        <v>143</v>
      </c>
      <c r="B52" s="17" t="s">
        <v>144</v>
      </c>
      <c r="C52" s="17" t="s">
        <v>145</v>
      </c>
      <c r="D52" s="18">
        <v>81809</v>
      </c>
      <c r="E52" s="18">
        <v>96809</v>
      </c>
      <c r="F52" s="18">
        <v>81809</v>
      </c>
      <c r="G52" s="18">
        <v>81809</v>
      </c>
      <c r="H52" s="18">
        <v>81809</v>
      </c>
      <c r="I52" s="18">
        <v>71530</v>
      </c>
      <c r="J52" s="18">
        <f>H52-I52</f>
        <v>10279</v>
      </c>
      <c r="K52" s="18">
        <v>71544</v>
      </c>
    </row>
    <row r="53" spans="1:11" s="7" customFormat="1" ht="22.5" x14ac:dyDescent="0.25">
      <c r="A53" s="17" t="s">
        <v>146</v>
      </c>
      <c r="B53" s="17" t="s">
        <v>147</v>
      </c>
      <c r="C53" s="17" t="s">
        <v>148</v>
      </c>
      <c r="D53" s="18">
        <v>124080</v>
      </c>
      <c r="E53" s="18">
        <v>20000</v>
      </c>
      <c r="F53" s="18">
        <v>124080</v>
      </c>
      <c r="G53" s="18">
        <v>124080</v>
      </c>
      <c r="H53" s="18">
        <v>124080</v>
      </c>
      <c r="I53" s="18">
        <v>123697</v>
      </c>
      <c r="J53" s="18">
        <f>H53-I53</f>
        <v>383</v>
      </c>
      <c r="K53" s="18">
        <v>28177</v>
      </c>
    </row>
    <row r="54" spans="1:11" s="7" customFormat="1" ht="22.5" x14ac:dyDescent="0.25">
      <c r="A54" s="17" t="s">
        <v>149</v>
      </c>
      <c r="B54" s="17" t="s">
        <v>150</v>
      </c>
      <c r="C54" s="17" t="s">
        <v>151</v>
      </c>
      <c r="D54" s="18">
        <f>+D55</f>
        <v>5500</v>
      </c>
      <c r="E54" s="18">
        <f>+E55</f>
        <v>10000</v>
      </c>
      <c r="F54" s="18">
        <f>+F55</f>
        <v>5500</v>
      </c>
      <c r="G54" s="18">
        <f>+G55</f>
        <v>5500</v>
      </c>
      <c r="H54" s="18">
        <f>+H55</f>
        <v>5500</v>
      </c>
      <c r="I54" s="18">
        <f>+I55</f>
        <v>5500</v>
      </c>
      <c r="J54" s="18">
        <f>H54-I54</f>
        <v>0</v>
      </c>
      <c r="K54" s="18">
        <f>+K55</f>
        <v>5500</v>
      </c>
    </row>
    <row r="55" spans="1:11" s="7" customFormat="1" ht="22.5" x14ac:dyDescent="0.25">
      <c r="A55" s="17" t="s">
        <v>152</v>
      </c>
      <c r="B55" s="17" t="s">
        <v>153</v>
      </c>
      <c r="C55" s="17" t="s">
        <v>154</v>
      </c>
      <c r="D55" s="18">
        <f>+D56</f>
        <v>5500</v>
      </c>
      <c r="E55" s="18">
        <f>+E56</f>
        <v>10000</v>
      </c>
      <c r="F55" s="18">
        <f>+F56</f>
        <v>5500</v>
      </c>
      <c r="G55" s="18">
        <f>+G56</f>
        <v>5500</v>
      </c>
      <c r="H55" s="18">
        <f>+H56</f>
        <v>5500</v>
      </c>
      <c r="I55" s="18">
        <f>+I56</f>
        <v>5500</v>
      </c>
      <c r="J55" s="18">
        <f>H55-I55</f>
        <v>0</v>
      </c>
      <c r="K55" s="18">
        <f>+K56</f>
        <v>5500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v>5500</v>
      </c>
      <c r="E56" s="18">
        <v>10000</v>
      </c>
      <c r="F56" s="18">
        <v>5500</v>
      </c>
      <c r="G56" s="18">
        <v>5500</v>
      </c>
      <c r="H56" s="18">
        <v>5500</v>
      </c>
      <c r="I56" s="18">
        <v>5500</v>
      </c>
      <c r="J56" s="18">
        <f>H56-I56</f>
        <v>0</v>
      </c>
      <c r="K56" s="18">
        <v>5500</v>
      </c>
    </row>
    <row r="57" spans="1:11" s="7" customFormat="1" ht="22.5" x14ac:dyDescent="0.25">
      <c r="A57" s="17" t="s">
        <v>158</v>
      </c>
      <c r="B57" s="17" t="s">
        <v>159</v>
      </c>
      <c r="C57" s="17" t="s">
        <v>160</v>
      </c>
      <c r="D57" s="18">
        <f>+D58+D60</f>
        <v>141179</v>
      </c>
      <c r="E57" s="18">
        <f>+E58+E60</f>
        <v>178100</v>
      </c>
      <c r="F57" s="18">
        <f>+F58+F60</f>
        <v>141179</v>
      </c>
      <c r="G57" s="18">
        <f>+G58+G60</f>
        <v>141179</v>
      </c>
      <c r="H57" s="18">
        <f>+H58+H60</f>
        <v>141179</v>
      </c>
      <c r="I57" s="18">
        <f>+I58+I60</f>
        <v>138380</v>
      </c>
      <c r="J57" s="18">
        <f>H57-I57</f>
        <v>2799</v>
      </c>
      <c r="K57" s="18">
        <f>+K58+K60</f>
        <v>137218</v>
      </c>
    </row>
    <row r="58" spans="1:11" s="7" customFormat="1" ht="22.5" x14ac:dyDescent="0.25">
      <c r="A58" s="17" t="s">
        <v>161</v>
      </c>
      <c r="B58" s="17" t="s">
        <v>162</v>
      </c>
      <c r="C58" s="17" t="s">
        <v>163</v>
      </c>
      <c r="D58" s="18">
        <f>+D59</f>
        <v>15000</v>
      </c>
      <c r="E58" s="18">
        <f>+E59</f>
        <v>30000</v>
      </c>
      <c r="F58" s="18">
        <f>+F59</f>
        <v>15000</v>
      </c>
      <c r="G58" s="18">
        <f>+G59</f>
        <v>15000</v>
      </c>
      <c r="H58" s="18">
        <f>+H59</f>
        <v>15000</v>
      </c>
      <c r="I58" s="18">
        <f>+I59</f>
        <v>12202</v>
      </c>
      <c r="J58" s="18">
        <f>H58-I58</f>
        <v>2798</v>
      </c>
      <c r="K58" s="18">
        <f>+K59</f>
        <v>2712</v>
      </c>
    </row>
    <row r="59" spans="1:11" s="7" customFormat="1" ht="22.5" x14ac:dyDescent="0.25">
      <c r="A59" s="17" t="s">
        <v>164</v>
      </c>
      <c r="B59" s="17" t="s">
        <v>165</v>
      </c>
      <c r="C59" s="17" t="s">
        <v>166</v>
      </c>
      <c r="D59" s="18">
        <v>15000</v>
      </c>
      <c r="E59" s="18">
        <v>30000</v>
      </c>
      <c r="F59" s="18">
        <v>15000</v>
      </c>
      <c r="G59" s="18">
        <v>15000</v>
      </c>
      <c r="H59" s="18">
        <v>15000</v>
      </c>
      <c r="I59" s="18">
        <v>12202</v>
      </c>
      <c r="J59" s="18">
        <f>H59-I59</f>
        <v>2798</v>
      </c>
      <c r="K59" s="18">
        <v>2712</v>
      </c>
    </row>
    <row r="60" spans="1:11" s="7" customFormat="1" ht="22.5" x14ac:dyDescent="0.25">
      <c r="A60" s="17" t="s">
        <v>167</v>
      </c>
      <c r="B60" s="17" t="s">
        <v>168</v>
      </c>
      <c r="C60" s="17" t="s">
        <v>169</v>
      </c>
      <c r="D60" s="18">
        <f>D61</f>
        <v>126179</v>
      </c>
      <c r="E60" s="18">
        <f>E61</f>
        <v>148100</v>
      </c>
      <c r="F60" s="18">
        <f>F61</f>
        <v>126179</v>
      </c>
      <c r="G60" s="18">
        <f>G61</f>
        <v>126179</v>
      </c>
      <c r="H60" s="18">
        <f>H61</f>
        <v>126179</v>
      </c>
      <c r="I60" s="18">
        <f>I61</f>
        <v>126178</v>
      </c>
      <c r="J60" s="18">
        <f>H60-I60</f>
        <v>1</v>
      </c>
      <c r="K60" s="18">
        <f>K61</f>
        <v>134506</v>
      </c>
    </row>
    <row r="61" spans="1:11" s="7" customFormat="1" ht="22.5" x14ac:dyDescent="0.25">
      <c r="A61" s="17" t="s">
        <v>170</v>
      </c>
      <c r="B61" s="17" t="s">
        <v>171</v>
      </c>
      <c r="C61" s="17" t="s">
        <v>172</v>
      </c>
      <c r="D61" s="18">
        <f>D62</f>
        <v>126179</v>
      </c>
      <c r="E61" s="18">
        <f>E62</f>
        <v>148100</v>
      </c>
      <c r="F61" s="18">
        <f>F62</f>
        <v>126179</v>
      </c>
      <c r="G61" s="18">
        <f>G62</f>
        <v>126179</v>
      </c>
      <c r="H61" s="18">
        <f>H62</f>
        <v>126179</v>
      </c>
      <c r="I61" s="18">
        <f>I62</f>
        <v>126178</v>
      </c>
      <c r="J61" s="18">
        <f>H61-I61</f>
        <v>1</v>
      </c>
      <c r="K61" s="18">
        <f>K62</f>
        <v>134506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126179</v>
      </c>
      <c r="E62" s="18">
        <v>148100</v>
      </c>
      <c r="F62" s="18">
        <v>126179</v>
      </c>
      <c r="G62" s="18">
        <v>126179</v>
      </c>
      <c r="H62" s="18">
        <v>126179</v>
      </c>
      <c r="I62" s="18">
        <v>126178</v>
      </c>
      <c r="J62" s="18">
        <f>H62-I62</f>
        <v>1</v>
      </c>
      <c r="K62" s="18">
        <v>134506</v>
      </c>
    </row>
    <row r="63" spans="1:11" s="7" customFormat="1" x14ac:dyDescent="0.25">
      <c r="A63" s="17" t="s">
        <v>176</v>
      </c>
      <c r="B63" s="17" t="s">
        <v>177</v>
      </c>
      <c r="C63" s="17" t="s">
        <v>178</v>
      </c>
      <c r="D63" s="18">
        <v>0</v>
      </c>
      <c r="E63" s="18">
        <v>-211282</v>
      </c>
      <c r="F63" s="18">
        <v>91864</v>
      </c>
      <c r="G63" s="18">
        <v>0</v>
      </c>
      <c r="H63" s="18">
        <v>0</v>
      </c>
      <c r="I63" s="18">
        <v>-151123</v>
      </c>
      <c r="J63" s="18">
        <f>H63-I63</f>
        <v>151123</v>
      </c>
      <c r="K63" s="18">
        <v>0</v>
      </c>
    </row>
    <row r="64" spans="1:11" s="7" customFormat="1" x14ac:dyDescent="0.25">
      <c r="A64" s="17" t="s">
        <v>179</v>
      </c>
      <c r="B64" s="17" t="s">
        <v>180</v>
      </c>
      <c r="C64" s="17" t="s">
        <v>181</v>
      </c>
      <c r="D64" s="18">
        <v>0</v>
      </c>
      <c r="E64" s="18">
        <v>0</v>
      </c>
      <c r="F64" s="18">
        <v>91864</v>
      </c>
      <c r="G64" s="18">
        <v>0</v>
      </c>
      <c r="H64" s="18">
        <v>0</v>
      </c>
      <c r="I64" s="18">
        <v>0</v>
      </c>
      <c r="J64" s="18">
        <f>H64-I64</f>
        <v>0</v>
      </c>
      <c r="K64" s="18">
        <v>0</v>
      </c>
    </row>
    <row r="65" spans="1:12" s="7" customFormat="1" x14ac:dyDescent="0.25">
      <c r="A65" s="17" t="s">
        <v>182</v>
      </c>
      <c r="B65" s="17" t="s">
        <v>183</v>
      </c>
      <c r="C65" s="17" t="s">
        <v>184</v>
      </c>
      <c r="D65" s="18">
        <v>0</v>
      </c>
      <c r="E65" s="18">
        <v>0</v>
      </c>
      <c r="F65" s="18">
        <v>91864</v>
      </c>
      <c r="G65" s="18">
        <v>0</v>
      </c>
      <c r="H65" s="18">
        <v>0</v>
      </c>
      <c r="I65" s="18">
        <v>60158</v>
      </c>
      <c r="J65" s="18">
        <f>H65-I65</f>
        <v>-60158</v>
      </c>
      <c r="K65" s="18">
        <v>0</v>
      </c>
    </row>
    <row r="66" spans="1:12" s="7" customFormat="1" x14ac:dyDescent="0.25">
      <c r="A66" s="17" t="s">
        <v>185</v>
      </c>
      <c r="B66" s="17" t="s">
        <v>186</v>
      </c>
      <c r="C66" s="17" t="s">
        <v>187</v>
      </c>
      <c r="D66" s="18">
        <v>0</v>
      </c>
      <c r="E66" s="18">
        <v>-211282</v>
      </c>
      <c r="F66" s="18">
        <v>0</v>
      </c>
      <c r="G66" s="18">
        <v>0</v>
      </c>
      <c r="H66" s="18">
        <v>0</v>
      </c>
      <c r="I66" s="18">
        <v>-151123</v>
      </c>
      <c r="J66" s="18">
        <f>H66-I66</f>
        <v>151123</v>
      </c>
      <c r="K66" s="18">
        <v>0</v>
      </c>
    </row>
    <row r="67" spans="1:12" s="7" customFormat="1" x14ac:dyDescent="0.25">
      <c r="A67" s="17" t="s">
        <v>188</v>
      </c>
      <c r="B67" s="17" t="s">
        <v>189</v>
      </c>
      <c r="C67" s="17" t="s">
        <v>190</v>
      </c>
      <c r="D67" s="18">
        <v>0</v>
      </c>
      <c r="E67" s="18">
        <v>-211282</v>
      </c>
      <c r="F67" s="18">
        <v>0</v>
      </c>
      <c r="G67" s="18">
        <v>0</v>
      </c>
      <c r="H67" s="18">
        <v>0</v>
      </c>
      <c r="I67" s="18">
        <v>-211281</v>
      </c>
      <c r="J67" s="18">
        <f>H67-I67</f>
        <v>211281</v>
      </c>
      <c r="K67" s="18">
        <v>0</v>
      </c>
    </row>
    <row r="68" spans="1:12" s="7" customFormat="1" x14ac:dyDescent="0.25">
      <c r="A68" s="15"/>
      <c r="B68" s="15"/>
      <c r="C68" s="15"/>
      <c r="D68" s="16"/>
      <c r="E68" s="16"/>
      <c r="F68" s="16"/>
      <c r="G68" s="16"/>
      <c r="H68" s="16"/>
      <c r="I68" s="16"/>
      <c r="J68" s="16"/>
      <c r="K68" s="16"/>
    </row>
    <row r="69" spans="1:12" x14ac:dyDescent="0.25">
      <c r="A69" s="20" t="s">
        <v>191</v>
      </c>
      <c r="B69" s="20"/>
      <c r="C69" s="20"/>
      <c r="D69" s="20"/>
      <c r="E69" s="20" t="s">
        <v>193</v>
      </c>
      <c r="F69" s="20"/>
      <c r="G69" s="20"/>
      <c r="H69" s="20"/>
      <c r="I69" s="20" t="s">
        <v>194</v>
      </c>
      <c r="J69" s="20"/>
      <c r="K69" s="20"/>
      <c r="L69" s="20"/>
    </row>
    <row r="70" spans="1:12" x14ac:dyDescent="0.25">
      <c r="A70" s="3" t="s">
        <v>192</v>
      </c>
      <c r="B70" s="3"/>
      <c r="C70" s="3"/>
      <c r="D70" s="3"/>
      <c r="E70" s="3" t="s">
        <v>193</v>
      </c>
      <c r="F70" s="3"/>
      <c r="G70" s="3"/>
      <c r="H70" s="3"/>
      <c r="I70" s="3" t="s">
        <v>195</v>
      </c>
      <c r="J70" s="3"/>
      <c r="K70" s="3"/>
      <c r="L70" s="3"/>
    </row>
    <row r="137" spans="1:20" x14ac:dyDescent="0.25">
      <c r="A137" s="19"/>
      <c r="B137" s="19"/>
      <c r="C137" s="19"/>
      <c r="D137" s="19"/>
      <c r="I137" s="19"/>
      <c r="J137" s="19"/>
      <c r="K137" s="19"/>
      <c r="L137" s="19"/>
      <c r="Q137" s="19"/>
      <c r="R137" s="19"/>
      <c r="S137" s="19"/>
      <c r="T137" s="19"/>
    </row>
  </sheetData>
  <mergeCells count="22">
    <mergeCell ref="H8:H9"/>
    <mergeCell ref="I8:I9"/>
    <mergeCell ref="J8:J9"/>
    <mergeCell ref="K8:K9"/>
    <mergeCell ref="A69:D69"/>
    <mergeCell ref="A70:D70"/>
    <mergeCell ref="E69:H69"/>
    <mergeCell ref="E70:H70"/>
    <mergeCell ref="I69:L69"/>
    <mergeCell ref="I70:L7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2018-03-01T09:48:42Z</dcterms:created>
  <dcterms:modified xsi:type="dcterms:W3CDTF">2018-03-01T09:48:43Z</dcterms:modified>
</cp:coreProperties>
</file>