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K12" i="1" s="1"/>
  <c r="D14" i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J15" i="1"/>
  <c r="D16" i="1"/>
  <c r="E16" i="1"/>
  <c r="F16" i="1"/>
  <c r="G16" i="1"/>
  <c r="H16" i="1"/>
  <c r="I16" i="1"/>
  <c r="J16" i="1"/>
  <c r="K16" i="1"/>
  <c r="J17" i="1"/>
  <c r="D19" i="1"/>
  <c r="D18" i="1" s="1"/>
  <c r="E19" i="1"/>
  <c r="E18" i="1" s="1"/>
  <c r="F19" i="1"/>
  <c r="F18" i="1" s="1"/>
  <c r="G19" i="1"/>
  <c r="G18" i="1" s="1"/>
  <c r="H19" i="1"/>
  <c r="H18" i="1" s="1"/>
  <c r="I19" i="1"/>
  <c r="J19" i="1" s="1"/>
  <c r="K19" i="1"/>
  <c r="K18" i="1" s="1"/>
  <c r="J20" i="1"/>
  <c r="J21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K24" i="1"/>
  <c r="K23" i="1" s="1"/>
  <c r="J25" i="1"/>
  <c r="J26" i="1"/>
  <c r="D27" i="1"/>
  <c r="E27" i="1"/>
  <c r="F27" i="1"/>
  <c r="G27" i="1"/>
  <c r="H27" i="1"/>
  <c r="I27" i="1"/>
  <c r="J27" i="1" s="1"/>
  <c r="K27" i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J30" i="1" s="1"/>
  <c r="I31" i="1"/>
  <c r="I30" i="1" s="1"/>
  <c r="K31" i="1"/>
  <c r="K30" i="1" s="1"/>
  <c r="J32" i="1"/>
  <c r="D34" i="1"/>
  <c r="D33" i="1" s="1"/>
  <c r="E34" i="1"/>
  <c r="E33" i="1" s="1"/>
  <c r="F34" i="1"/>
  <c r="F33" i="1" s="1"/>
  <c r="G34" i="1"/>
  <c r="G33" i="1" s="1"/>
  <c r="H34" i="1"/>
  <c r="H33" i="1" s="1"/>
  <c r="J33" i="1" s="1"/>
  <c r="I34" i="1"/>
  <c r="I33" i="1" s="1"/>
  <c r="J34" i="1"/>
  <c r="K34" i="1"/>
  <c r="K33" i="1" s="1"/>
  <c r="J35" i="1"/>
  <c r="J36" i="1"/>
  <c r="D37" i="1"/>
  <c r="E37" i="1"/>
  <c r="F37" i="1"/>
  <c r="G37" i="1"/>
  <c r="H37" i="1"/>
  <c r="J37" i="1" s="1"/>
  <c r="I37" i="1"/>
  <c r="K37" i="1"/>
  <c r="J38" i="1"/>
  <c r="J39" i="1"/>
  <c r="J40" i="1"/>
  <c r="E41" i="1"/>
  <c r="D42" i="1"/>
  <c r="D41" i="1" s="1"/>
  <c r="E42" i="1"/>
  <c r="F42" i="1"/>
  <c r="F41" i="1" s="1"/>
  <c r="G42" i="1"/>
  <c r="G41" i="1" s="1"/>
  <c r="H42" i="1"/>
  <c r="H41" i="1" s="1"/>
  <c r="I42" i="1"/>
  <c r="I41" i="1" s="1"/>
  <c r="K42" i="1"/>
  <c r="K41" i="1" s="1"/>
  <c r="J43" i="1"/>
  <c r="D44" i="1"/>
  <c r="E44" i="1"/>
  <c r="F44" i="1"/>
  <c r="G44" i="1"/>
  <c r="H44" i="1"/>
  <c r="J44" i="1" s="1"/>
  <c r="I44" i="1"/>
  <c r="K44" i="1"/>
  <c r="J45" i="1"/>
  <c r="D48" i="1"/>
  <c r="D47" i="1" s="1"/>
  <c r="E48" i="1"/>
  <c r="E47" i="1" s="1"/>
  <c r="F48" i="1"/>
  <c r="F47" i="1" s="1"/>
  <c r="G48" i="1"/>
  <c r="G47" i="1" s="1"/>
  <c r="H48" i="1"/>
  <c r="H47" i="1" s="1"/>
  <c r="I48" i="1"/>
  <c r="I47" i="1" s="1"/>
  <c r="I46" i="1" s="1"/>
  <c r="K48" i="1"/>
  <c r="K47" i="1" s="1"/>
  <c r="J49" i="1"/>
  <c r="J50" i="1"/>
  <c r="J51" i="1"/>
  <c r="D53" i="1"/>
  <c r="D52" i="1" s="1"/>
  <c r="E53" i="1"/>
  <c r="E52" i="1" s="1"/>
  <c r="F53" i="1"/>
  <c r="F52" i="1" s="1"/>
  <c r="G53" i="1"/>
  <c r="G52" i="1" s="1"/>
  <c r="H53" i="1"/>
  <c r="J53" i="1" s="1"/>
  <c r="I53" i="1"/>
  <c r="I52" i="1" s="1"/>
  <c r="K53" i="1"/>
  <c r="K52" i="1" s="1"/>
  <c r="J54" i="1"/>
  <c r="D56" i="1"/>
  <c r="E56" i="1"/>
  <c r="F56" i="1"/>
  <c r="F55" i="1" s="1"/>
  <c r="G56" i="1"/>
  <c r="G55" i="1" s="1"/>
  <c r="H56" i="1"/>
  <c r="I56" i="1"/>
  <c r="K56" i="1"/>
  <c r="J57" i="1"/>
  <c r="F58" i="1"/>
  <c r="D59" i="1"/>
  <c r="D58" i="1" s="1"/>
  <c r="E59" i="1"/>
  <c r="E58" i="1" s="1"/>
  <c r="F59" i="1"/>
  <c r="G59" i="1"/>
  <c r="G58" i="1" s="1"/>
  <c r="H59" i="1"/>
  <c r="H58" i="1" s="1"/>
  <c r="I59" i="1"/>
  <c r="I58" i="1" s="1"/>
  <c r="J59" i="1"/>
  <c r="K59" i="1"/>
  <c r="K58" i="1" s="1"/>
  <c r="J60" i="1"/>
  <c r="J61" i="1"/>
  <c r="J62" i="1"/>
  <c r="J63" i="1"/>
  <c r="J64" i="1"/>
  <c r="J41" i="1" l="1"/>
  <c r="G22" i="1"/>
  <c r="J47" i="1"/>
  <c r="E55" i="1"/>
  <c r="G46" i="1"/>
  <c r="G11" i="1" s="1"/>
  <c r="F22" i="1"/>
  <c r="H12" i="1"/>
  <c r="J13" i="1"/>
  <c r="E22" i="1"/>
  <c r="D55" i="1"/>
  <c r="E46" i="1"/>
  <c r="E11" i="1" s="1"/>
  <c r="D22" i="1"/>
  <c r="D11" i="1" s="1"/>
  <c r="F46" i="1"/>
  <c r="F11" i="1" s="1"/>
  <c r="K55" i="1"/>
  <c r="D46" i="1"/>
  <c r="J58" i="1"/>
  <c r="K22" i="1"/>
  <c r="K11" i="1" s="1"/>
  <c r="H22" i="1"/>
  <c r="J23" i="1"/>
  <c r="I55" i="1"/>
  <c r="H55" i="1"/>
  <c r="J55" i="1" s="1"/>
  <c r="K46" i="1"/>
  <c r="I22" i="1"/>
  <c r="I18" i="1"/>
  <c r="J18" i="1" s="1"/>
  <c r="J48" i="1"/>
  <c r="J31" i="1"/>
  <c r="J14" i="1"/>
  <c r="J42" i="1"/>
  <c r="J56" i="1"/>
  <c r="J24" i="1"/>
  <c r="H52" i="1"/>
  <c r="J52" i="1" s="1"/>
  <c r="H46" i="1" l="1"/>
  <c r="J46" i="1" s="1"/>
  <c r="I11" i="1"/>
  <c r="H11" i="1"/>
  <c r="J11" i="1" s="1"/>
  <c r="J12" i="1"/>
  <c r="J22" i="1"/>
</calcChain>
</file>

<file path=xl/sharedStrings.xml><?xml version="1.0" encoding="utf-8"?>
<sst xmlns="http://schemas.openxmlformats.org/spreadsheetml/2006/main" count="188" uniqueCount="187">
  <si>
    <t>JUDETUL  VASLUI</t>
  </si>
  <si>
    <t>COMUNA OLTENESTI</t>
  </si>
  <si>
    <t>Biroul contabilitate</t>
  </si>
  <si>
    <t xml:space="preserve"> Anexa 13</t>
  </si>
  <si>
    <t>Cont de executie - Cheltuieli - Bugetul local</t>
  </si>
  <si>
    <t>Trimestrul: 3,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</si>
  <si>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</si>
  <si>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</si>
  <si>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</si>
  <si>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</si>
  <si>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</si>
  <si>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</si>
  <si>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</si>
  <si>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</si>
  <si>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</si>
  <si>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</si>
  <si>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</si>
  <si>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</si>
  <si>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</si>
  <si>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</si>
  <si>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</si>
  <si>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</si>
  <si>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</si>
  <si>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</si>
  <si>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</si>
  <si>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</si>
  <si>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</si>
  <si>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</si>
  <si>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</si>
  <si>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</si>
  <si>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</si>
  <si>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</si>
  <si>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</si>
  <si>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</si>
  <si>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</si>
  <si>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</si>
  <si>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</si>
  <si>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</si>
  <si>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</si>
  <si>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</si>
  <si>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</si>
  <si>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</si>
  <si>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</si>
  <si>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</si>
  <si>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</si>
  <si>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</si>
  <si>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</si>
  <si>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</si>
  <si>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</si>
  <si>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</si>
  <si>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</si>
  <si>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</si>
  <si>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</si>
  <si>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</si>
  <si>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</si>
  <si>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</si>
  <si>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</si>
  <si>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</si>
  <si>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</si>
  <si>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</si>
  <si>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</si>
  <si>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</si>
  <si>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</si>
  <si>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</si>
  <si>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</si>
  <si>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</si>
  <si>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</si>
  <si>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</si>
  <si>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</si>
  <si>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</si>
  <si>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</si>
  <si>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</si>
  <si>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</si>
  <si>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</si>
  <si>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</si>
  <si>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</si>
  <si>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</si>
  <si>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</si>
  <si>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</si>
  <si>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</si>
  <si>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</si>
  <si>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</si>
  <si>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</si>
  <si>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</si>
  <si>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</si>
  <si>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</si>
  <si>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</si>
  <si>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</si>
  <si>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</si>
  <si>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</si>
  <si>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</si>
  <si>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</si>
  <si>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</si>
  <si>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</si>
  <si>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</si>
  <si>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</si>
  <si>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</si>
  <si>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</si>
  <si>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</si>
  <si>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</si>
  <si>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</si>
  <si>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66</t>
  </si>
  <si>
    <t>Tineret</t>
  </si>
  <si>
    <t>67.02.05.02</t>
  </si>
  <si>
    <t>67</t>
  </si>
  <si>
    <t>Intretinere gradini publice, parcuri, zone verzi, baze sportive si de agrement</t>
  </si>
  <si>
    <t>67.02.05.03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</si>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</sst>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D12+D18+D22+D46+D55</f>
        <v>3449362</v>
      </c>
      <c r="E11" s="11">
        <f>E12+E18+E22+E46+E55</f>
        <v>3549362</v>
      </c>
      <c r="F11" s="11">
        <f>F12+F18+F22+F46+F55</f>
        <v>2861642</v>
      </c>
      <c r="G11" s="11">
        <f>G12+G18+G22+G46+G55</f>
        <v>2853608</v>
      </c>
      <c r="H11" s="11">
        <f>H12+H18+H22+H46+H55</f>
        <v>2853608</v>
      </c>
      <c r="I11" s="11">
        <f>I12+I18+I22+I46+I55</f>
        <v>2380769</v>
      </c>
      <c r="J11" s="11">
        <f>H11-I11</f>
        <v>472839</v>
      </c>
      <c r="K11" s="11">
        <f>K12+K18+K22+K46+K55</f>
        <v>2108767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860000</v>
      </c>
      <c r="E12" s="11">
        <f>E13+E16</f>
        <v>960000</v>
      </c>
      <c r="F12" s="11">
        <f>F13+F16</f>
        <v>794300</v>
      </c>
      <c r="G12" s="11">
        <f>G13+G16</f>
        <v>786436</v>
      </c>
      <c r="H12" s="11">
        <f>H13+H16</f>
        <v>786436</v>
      </c>
      <c r="I12" s="11">
        <f>I13+I16</f>
        <v>673051</v>
      </c>
      <c r="J12" s="11">
        <f>H12-I12</f>
        <v>113385</v>
      </c>
      <c r="K12" s="11">
        <f>K13+K16</f>
        <v>638373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860000</v>
      </c>
      <c r="E13" s="11">
        <f>E14</f>
        <v>860000</v>
      </c>
      <c r="F13" s="11">
        <f>F14</f>
        <v>794300</v>
      </c>
      <c r="G13" s="11">
        <f>G14</f>
        <v>786436</v>
      </c>
      <c r="H13" s="11">
        <f>H14</f>
        <v>786436</v>
      </c>
      <c r="I13" s="11">
        <f>I14</f>
        <v>673051</v>
      </c>
      <c r="J13" s="11">
        <f>H13-I13</f>
        <v>113385</v>
      </c>
      <c r="K13" s="11">
        <f>K14</f>
        <v>638373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860000</v>
      </c>
      <c r="E14" s="11">
        <f>E15</f>
        <v>860000</v>
      </c>
      <c r="F14" s="11">
        <f>F15</f>
        <v>794300</v>
      </c>
      <c r="G14" s="11">
        <f>G15</f>
        <v>786436</v>
      </c>
      <c r="H14" s="11">
        <f>H15</f>
        <v>786436</v>
      </c>
      <c r="I14" s="11">
        <f>I15</f>
        <v>673051</v>
      </c>
      <c r="J14" s="11">
        <f>H14-I14</f>
        <v>113385</v>
      </c>
      <c r="K14" s="11">
        <f>K15</f>
        <v>638373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860000</v>
      </c>
      <c r="E15" s="11">
        <v>860000</v>
      </c>
      <c r="F15" s="11">
        <v>794300</v>
      </c>
      <c r="G15" s="11">
        <v>786436</v>
      </c>
      <c r="H15" s="11">
        <v>786436</v>
      </c>
      <c r="I15" s="11">
        <v>673051</v>
      </c>
      <c r="J15" s="11">
        <f>H15-I15</f>
        <v>113385</v>
      </c>
      <c r="K15" s="11">
        <v>638373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</f>
        <v>0</v>
      </c>
      <c r="E16" s="11">
        <f>E17</f>
        <v>100000</v>
      </c>
      <c r="F16" s="11">
        <f>F17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H16-I16</f>
        <v>0</v>
      </c>
      <c r="K16" s="11">
        <f>K17</f>
        <v>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100000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15000</v>
      </c>
      <c r="E18" s="11">
        <f>+E19</f>
        <v>15000</v>
      </c>
      <c r="F18" s="11">
        <f>+F19</f>
        <v>11000</v>
      </c>
      <c r="G18" s="11">
        <f>+G19</f>
        <v>11000</v>
      </c>
      <c r="H18" s="11">
        <f>+H19</f>
        <v>11000</v>
      </c>
      <c r="I18" s="11">
        <f>+I19</f>
        <v>5050</v>
      </c>
      <c r="J18" s="11">
        <f>H18-I18</f>
        <v>5950</v>
      </c>
      <c r="K18" s="11">
        <f>+K19</f>
        <v>1527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+D20+D21</f>
        <v>15000</v>
      </c>
      <c r="E19" s="11">
        <f>+E20+E21</f>
        <v>15000</v>
      </c>
      <c r="F19" s="11">
        <f>+F20+F21</f>
        <v>11000</v>
      </c>
      <c r="G19" s="11">
        <f>+G20+G21</f>
        <v>11000</v>
      </c>
      <c r="H19" s="11">
        <f>+H20+H21</f>
        <v>11000</v>
      </c>
      <c r="I19" s="11">
        <f>+I20+I21</f>
        <v>5050</v>
      </c>
      <c r="J19" s="11">
        <f>H19-I19</f>
        <v>5950</v>
      </c>
      <c r="K19" s="11">
        <f>+K20+K21</f>
        <v>1527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f>H20-I20</f>
        <v>0</v>
      </c>
      <c r="K20" s="11">
        <v>50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15000</v>
      </c>
      <c r="E21" s="11">
        <v>15000</v>
      </c>
      <c r="F21" s="11">
        <v>11000</v>
      </c>
      <c r="G21" s="11">
        <v>11000</v>
      </c>
      <c r="H21" s="11">
        <v>11000</v>
      </c>
      <c r="I21" s="11">
        <v>5050</v>
      </c>
      <c r="J21" s="11">
        <f>H21-I21</f>
        <v>5950</v>
      </c>
      <c r="K21" s="11">
        <v>1477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D23+D30+D33+D41</f>
        <v>2071182</v>
      </c>
      <c r="E22" s="11">
        <f>E23+E30+E33+E41</f>
        <v>2071182</v>
      </c>
      <c r="F22" s="11">
        <f>F23+F30+F33+F41</f>
        <v>1673062</v>
      </c>
      <c r="G22" s="11">
        <f>G23+G30+G33+G41</f>
        <v>1672892</v>
      </c>
      <c r="H22" s="11">
        <f>H23+H30+H33+H41</f>
        <v>1672892</v>
      </c>
      <c r="I22" s="11">
        <f>I23+I30+I33+I41</f>
        <v>1406806</v>
      </c>
      <c r="J22" s="11">
        <f>H22-I22</f>
        <v>266086</v>
      </c>
      <c r="K22" s="11">
        <f>K23+K30+K33+K41</f>
        <v>1307575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D24+D27+D29</f>
        <v>1432900</v>
      </c>
      <c r="E23" s="11">
        <f>E24+E27+E29</f>
        <v>1432900</v>
      </c>
      <c r="F23" s="11">
        <f>F24+F27+F29</f>
        <v>1167000</v>
      </c>
      <c r="G23" s="11">
        <f>G24+G27+G29</f>
        <v>1167000</v>
      </c>
      <c r="H23" s="11">
        <f>H24+H27+H29</f>
        <v>1167000</v>
      </c>
      <c r="I23" s="11">
        <f>I24+I27+I29</f>
        <v>956982</v>
      </c>
      <c r="J23" s="11">
        <f>H23-I23</f>
        <v>210018</v>
      </c>
      <c r="K23" s="11">
        <f>K24+K27+K29</f>
        <v>992283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D25+D26</f>
        <v>509020</v>
      </c>
      <c r="E24" s="11">
        <f>E25+E26</f>
        <v>509020</v>
      </c>
      <c r="F24" s="11">
        <f>F25+F26</f>
        <v>417940</v>
      </c>
      <c r="G24" s="11">
        <f>G25+G26</f>
        <v>417940</v>
      </c>
      <c r="H24" s="11">
        <f>H25+H26</f>
        <v>417940</v>
      </c>
      <c r="I24" s="11">
        <f>I25+I26</f>
        <v>356147</v>
      </c>
      <c r="J24" s="11">
        <f>H24-I24</f>
        <v>61793</v>
      </c>
      <c r="K24" s="11">
        <f>K25+K26</f>
        <v>362246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99090</v>
      </c>
      <c r="E25" s="11">
        <v>99090</v>
      </c>
      <c r="F25" s="11">
        <v>80515</v>
      </c>
      <c r="G25" s="11">
        <v>80515</v>
      </c>
      <c r="H25" s="11">
        <v>80515</v>
      </c>
      <c r="I25" s="11">
        <v>80038</v>
      </c>
      <c r="J25" s="11">
        <f>H25-I25</f>
        <v>477</v>
      </c>
      <c r="K25" s="11">
        <v>81761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409930</v>
      </c>
      <c r="E26" s="11">
        <v>409930</v>
      </c>
      <c r="F26" s="11">
        <v>337425</v>
      </c>
      <c r="G26" s="11">
        <v>337425</v>
      </c>
      <c r="H26" s="11">
        <v>337425</v>
      </c>
      <c r="I26" s="11">
        <v>276109</v>
      </c>
      <c r="J26" s="11">
        <f>H26-I26</f>
        <v>61316</v>
      </c>
      <c r="K26" s="11">
        <v>280485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908880</v>
      </c>
      <c r="E27" s="11">
        <f>E28</f>
        <v>908880</v>
      </c>
      <c r="F27" s="11">
        <f>F28</f>
        <v>739060</v>
      </c>
      <c r="G27" s="11">
        <f>G28</f>
        <v>739060</v>
      </c>
      <c r="H27" s="11">
        <f>H28</f>
        <v>739060</v>
      </c>
      <c r="I27" s="11">
        <f>I28</f>
        <v>595885</v>
      </c>
      <c r="J27" s="11">
        <f>H27-I27</f>
        <v>143175</v>
      </c>
      <c r="K27" s="11">
        <f>K28</f>
        <v>625087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908880</v>
      </c>
      <c r="E28" s="11">
        <v>908880</v>
      </c>
      <c r="F28" s="11">
        <v>739060</v>
      </c>
      <c r="G28" s="11">
        <v>739060</v>
      </c>
      <c r="H28" s="11">
        <v>739060</v>
      </c>
      <c r="I28" s="11">
        <v>595885</v>
      </c>
      <c r="J28" s="11">
        <f>H28-I28</f>
        <v>143175</v>
      </c>
      <c r="K28" s="11">
        <v>625087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15000</v>
      </c>
      <c r="E29" s="11">
        <v>15000</v>
      </c>
      <c r="F29" s="11">
        <v>10000</v>
      </c>
      <c r="G29" s="11">
        <v>10000</v>
      </c>
      <c r="H29" s="11">
        <v>10000</v>
      </c>
      <c r="I29" s="11">
        <v>4950</v>
      </c>
      <c r="J29" s="11">
        <f>H29-I29</f>
        <v>5050</v>
      </c>
      <c r="K29" s="11">
        <v>4950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f>+D31</f>
        <v>0</v>
      </c>
      <c r="E30" s="11">
        <f>+E31</f>
        <v>0</v>
      </c>
      <c r="F30" s="11">
        <f>+F31</f>
        <v>0</v>
      </c>
      <c r="G30" s="11">
        <f>+G31</f>
        <v>0</v>
      </c>
      <c r="H30" s="11">
        <f>+H31</f>
        <v>0</v>
      </c>
      <c r="I30" s="11">
        <f>+I31</f>
        <v>0</v>
      </c>
      <c r="J30" s="11">
        <f>H30-I30</f>
        <v>0</v>
      </c>
      <c r="K30" s="11">
        <f>+K31</f>
        <v>683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f>D32</f>
        <v>0</v>
      </c>
      <c r="E31" s="11">
        <f>E32</f>
        <v>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H31-I31</f>
        <v>0</v>
      </c>
      <c r="K31" s="11">
        <f>K32</f>
        <v>683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683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D34+D37+D40</f>
        <v>288282</v>
      </c>
      <c r="E33" s="11">
        <f>E34+E37+E40</f>
        <v>288282</v>
      </c>
      <c r="F33" s="11">
        <f>F34+F37+F40</f>
        <v>283162</v>
      </c>
      <c r="G33" s="11">
        <f>G34+G37+G40</f>
        <v>283162</v>
      </c>
      <c r="H33" s="11">
        <f>H34+H37+H40</f>
        <v>283162</v>
      </c>
      <c r="I33" s="11">
        <f>I34+I37+I40</f>
        <v>232397</v>
      </c>
      <c r="J33" s="11">
        <f>H33-I33</f>
        <v>50765</v>
      </c>
      <c r="K33" s="11">
        <f>K34+K37+K40</f>
        <v>96454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f>D35+D36</f>
        <v>72000</v>
      </c>
      <c r="E34" s="11">
        <f>E35+E36</f>
        <v>72000</v>
      </c>
      <c r="F34" s="11">
        <f>F35+F36</f>
        <v>66880</v>
      </c>
      <c r="G34" s="11">
        <f>G35+G36</f>
        <v>66880</v>
      </c>
      <c r="H34" s="11">
        <f>H35+H36</f>
        <v>66880</v>
      </c>
      <c r="I34" s="11">
        <f>I35+I36</f>
        <v>56025</v>
      </c>
      <c r="J34" s="11">
        <f>H34-I34</f>
        <v>10855</v>
      </c>
      <c r="K34" s="11">
        <f>K35+K36</f>
        <v>58954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v>41000</v>
      </c>
      <c r="E35" s="11">
        <v>41000</v>
      </c>
      <c r="F35" s="11">
        <v>37400</v>
      </c>
      <c r="G35" s="11">
        <v>37400</v>
      </c>
      <c r="H35" s="11">
        <v>37400</v>
      </c>
      <c r="I35" s="11">
        <v>31449</v>
      </c>
      <c r="J35" s="11">
        <f>H35-I35</f>
        <v>5951</v>
      </c>
      <c r="K35" s="11">
        <v>32953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31000</v>
      </c>
      <c r="E36" s="11">
        <v>31000</v>
      </c>
      <c r="F36" s="11">
        <v>29480</v>
      </c>
      <c r="G36" s="11">
        <v>29480</v>
      </c>
      <c r="H36" s="11">
        <v>29480</v>
      </c>
      <c r="I36" s="11">
        <v>24576</v>
      </c>
      <c r="J36" s="11">
        <f>H36-I36</f>
        <v>4904</v>
      </c>
      <c r="K36" s="11">
        <v>26001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f>+D38+D39</f>
        <v>206282</v>
      </c>
      <c r="E37" s="11">
        <f>+E38+E39</f>
        <v>206282</v>
      </c>
      <c r="F37" s="11">
        <f>+F38+F39</f>
        <v>206282</v>
      </c>
      <c r="G37" s="11">
        <f>+G38+G39</f>
        <v>206282</v>
      </c>
      <c r="H37" s="11">
        <f>+H38+H39</f>
        <v>206282</v>
      </c>
      <c r="I37" s="11">
        <f>+I38+I39</f>
        <v>168872</v>
      </c>
      <c r="J37" s="11">
        <f>H37-I37</f>
        <v>37410</v>
      </c>
      <c r="K37" s="11">
        <f>+K38+K39</f>
        <v>30000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30000</v>
      </c>
      <c r="E38" s="11">
        <v>30000</v>
      </c>
      <c r="F38" s="11">
        <v>30000</v>
      </c>
      <c r="G38" s="11">
        <v>30000</v>
      </c>
      <c r="H38" s="11">
        <v>30000</v>
      </c>
      <c r="I38" s="11">
        <v>30000</v>
      </c>
      <c r="J38" s="11">
        <f>H38-I38</f>
        <v>0</v>
      </c>
      <c r="K38" s="11">
        <v>30000</v>
      </c>
    </row>
    <row r="39" spans="1:11" s="6" customFormat="1" ht="22.5" x14ac:dyDescent="0.25">
      <c r="A39" s="10" t="s">
        <v>104</v>
      </c>
      <c r="B39" s="10" t="s">
        <v>105</v>
      </c>
      <c r="C39" s="10" t="s">
        <v>106</v>
      </c>
      <c r="D39" s="11">
        <v>176282</v>
      </c>
      <c r="E39" s="11">
        <v>176282</v>
      </c>
      <c r="F39" s="11">
        <v>176282</v>
      </c>
      <c r="G39" s="11">
        <v>176282</v>
      </c>
      <c r="H39" s="11">
        <v>176282</v>
      </c>
      <c r="I39" s="11">
        <v>138872</v>
      </c>
      <c r="J39" s="11">
        <f>H39-I39</f>
        <v>37410</v>
      </c>
      <c r="K39" s="11">
        <v>0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v>10000</v>
      </c>
      <c r="E40" s="11">
        <v>10000</v>
      </c>
      <c r="F40" s="11">
        <v>10000</v>
      </c>
      <c r="G40" s="11">
        <v>10000</v>
      </c>
      <c r="H40" s="11">
        <v>10000</v>
      </c>
      <c r="I40" s="11">
        <v>7500</v>
      </c>
      <c r="J40" s="11">
        <f>H40-I40</f>
        <v>2500</v>
      </c>
      <c r="K40" s="11">
        <v>7500</v>
      </c>
    </row>
    <row r="41" spans="1:11" s="6" customFormat="1" ht="33" x14ac:dyDescent="0.25">
      <c r="A41" s="10" t="s">
        <v>110</v>
      </c>
      <c r="B41" s="10" t="s">
        <v>111</v>
      </c>
      <c r="C41" s="10" t="s">
        <v>112</v>
      </c>
      <c r="D41" s="11">
        <f>+D42+D44</f>
        <v>350000</v>
      </c>
      <c r="E41" s="11">
        <f>+E42+E44</f>
        <v>350000</v>
      </c>
      <c r="F41" s="11">
        <f>+F42+F44</f>
        <v>222900</v>
      </c>
      <c r="G41" s="11">
        <f>+G42+G44</f>
        <v>222730</v>
      </c>
      <c r="H41" s="11">
        <f>+H42+H44</f>
        <v>222730</v>
      </c>
      <c r="I41" s="11">
        <f>+I42+I44</f>
        <v>217427</v>
      </c>
      <c r="J41" s="11">
        <f>H41-I41</f>
        <v>5303</v>
      </c>
      <c r="K41" s="11">
        <f>+K42+K44</f>
        <v>218155</v>
      </c>
    </row>
    <row r="42" spans="1:11" s="6" customFormat="1" ht="22.5" x14ac:dyDescent="0.25">
      <c r="A42" s="10" t="s">
        <v>113</v>
      </c>
      <c r="B42" s="10" t="s">
        <v>114</v>
      </c>
      <c r="C42" s="10" t="s">
        <v>115</v>
      </c>
      <c r="D42" s="11">
        <f>D43</f>
        <v>58000</v>
      </c>
      <c r="E42" s="11">
        <f>E43</f>
        <v>58000</v>
      </c>
      <c r="F42" s="11">
        <f>F43</f>
        <v>5000</v>
      </c>
      <c r="G42" s="11">
        <f>G43</f>
        <v>4830</v>
      </c>
      <c r="H42" s="11">
        <f>H43</f>
        <v>4830</v>
      </c>
      <c r="I42" s="11">
        <f>I43</f>
        <v>2664</v>
      </c>
      <c r="J42" s="11">
        <f>H42-I42</f>
        <v>2166</v>
      </c>
      <c r="K42" s="11">
        <f>K43</f>
        <v>2834</v>
      </c>
    </row>
    <row r="43" spans="1:11" s="6" customFormat="1" x14ac:dyDescent="0.25">
      <c r="A43" s="10" t="s">
        <v>116</v>
      </c>
      <c r="B43" s="10" t="s">
        <v>117</v>
      </c>
      <c r="C43" s="10" t="s">
        <v>118</v>
      </c>
      <c r="D43" s="11">
        <v>58000</v>
      </c>
      <c r="E43" s="11">
        <v>58000</v>
      </c>
      <c r="F43" s="11">
        <v>5000</v>
      </c>
      <c r="G43" s="11">
        <v>4830</v>
      </c>
      <c r="H43" s="11">
        <v>4830</v>
      </c>
      <c r="I43" s="11">
        <v>2664</v>
      </c>
      <c r="J43" s="11">
        <f>H43-I43</f>
        <v>2166</v>
      </c>
      <c r="K43" s="11">
        <v>2834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292000</v>
      </c>
      <c r="E44" s="11">
        <f>E45</f>
        <v>292000</v>
      </c>
      <c r="F44" s="11">
        <f>F45</f>
        <v>217900</v>
      </c>
      <c r="G44" s="11">
        <f>G45</f>
        <v>217900</v>
      </c>
      <c r="H44" s="11">
        <f>H45</f>
        <v>217900</v>
      </c>
      <c r="I44" s="11">
        <f>I45</f>
        <v>214763</v>
      </c>
      <c r="J44" s="11">
        <f>H44-I44</f>
        <v>3137</v>
      </c>
      <c r="K44" s="11">
        <f>K45</f>
        <v>215321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292000</v>
      </c>
      <c r="E45" s="11">
        <v>292000</v>
      </c>
      <c r="F45" s="11">
        <v>217900</v>
      </c>
      <c r="G45" s="11">
        <v>217900</v>
      </c>
      <c r="H45" s="11">
        <v>217900</v>
      </c>
      <c r="I45" s="11">
        <v>214763</v>
      </c>
      <c r="J45" s="11">
        <f>H45-I45</f>
        <v>3137</v>
      </c>
      <c r="K45" s="11">
        <v>215321</v>
      </c>
    </row>
    <row r="46" spans="1:11" s="6" customFormat="1" ht="33" x14ac:dyDescent="0.25">
      <c r="A46" s="10" t="s">
        <v>125</v>
      </c>
      <c r="B46" s="10" t="s">
        <v>126</v>
      </c>
      <c r="C46" s="10" t="s">
        <v>127</v>
      </c>
      <c r="D46" s="11">
        <f>D47+D52</f>
        <v>290080</v>
      </c>
      <c r="E46" s="11">
        <f>E47+E52</f>
        <v>290080</v>
      </c>
      <c r="F46" s="11">
        <f>F47+F52</f>
        <v>245080</v>
      </c>
      <c r="G46" s="11">
        <f>G47+G52</f>
        <v>245080</v>
      </c>
      <c r="H46" s="11">
        <f>H47+H52</f>
        <v>245080</v>
      </c>
      <c r="I46" s="11">
        <f>I47+I52</f>
        <v>184883</v>
      </c>
      <c r="J46" s="11">
        <f>H46-I46</f>
        <v>60197</v>
      </c>
      <c r="K46" s="11">
        <f>K47+K52</f>
        <v>77392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f>+D48+D50+D51</f>
        <v>285080</v>
      </c>
      <c r="E47" s="11">
        <f>+E48+E50+E51</f>
        <v>285080</v>
      </c>
      <c r="F47" s="11">
        <f>+F48+F50+F51</f>
        <v>240080</v>
      </c>
      <c r="G47" s="11">
        <f>+G48+G50+G51</f>
        <v>240080</v>
      </c>
      <c r="H47" s="11">
        <f>+H48+H50+H51</f>
        <v>240080</v>
      </c>
      <c r="I47" s="11">
        <f>+I48+I50+I51</f>
        <v>179883</v>
      </c>
      <c r="J47" s="11">
        <f>H47-I47</f>
        <v>60197</v>
      </c>
      <c r="K47" s="11">
        <f>+K48+K50+K51</f>
        <v>72392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D49</f>
        <v>72191</v>
      </c>
      <c r="E48" s="11">
        <f>E49</f>
        <v>72191</v>
      </c>
      <c r="F48" s="11">
        <f>F49</f>
        <v>62191</v>
      </c>
      <c r="G48" s="11">
        <f>G49</f>
        <v>62191</v>
      </c>
      <c r="H48" s="11">
        <f>H49</f>
        <v>62191</v>
      </c>
      <c r="I48" s="11">
        <f>I49</f>
        <v>32144</v>
      </c>
      <c r="J48" s="11">
        <f>H48-I48</f>
        <v>30047</v>
      </c>
      <c r="K48" s="11">
        <f>K49</f>
        <v>10828</v>
      </c>
    </row>
    <row r="49" spans="1:11" s="6" customFormat="1" x14ac:dyDescent="0.25">
      <c r="A49" s="10" t="s">
        <v>134</v>
      </c>
      <c r="B49" s="10" t="s">
        <v>135</v>
      </c>
      <c r="C49" s="10" t="s">
        <v>136</v>
      </c>
      <c r="D49" s="11">
        <v>72191</v>
      </c>
      <c r="E49" s="11">
        <v>72191</v>
      </c>
      <c r="F49" s="11">
        <v>62191</v>
      </c>
      <c r="G49" s="11">
        <v>62191</v>
      </c>
      <c r="H49" s="11">
        <v>62191</v>
      </c>
      <c r="I49" s="11">
        <v>32144</v>
      </c>
      <c r="J49" s="11">
        <f>H49-I49</f>
        <v>30047</v>
      </c>
      <c r="K49" s="11">
        <v>10828</v>
      </c>
    </row>
    <row r="50" spans="1:11" s="6" customFormat="1" x14ac:dyDescent="0.25">
      <c r="A50" s="10" t="s">
        <v>137</v>
      </c>
      <c r="B50" s="10" t="s">
        <v>138</v>
      </c>
      <c r="C50" s="10" t="s">
        <v>139</v>
      </c>
      <c r="D50" s="11">
        <v>81809</v>
      </c>
      <c r="E50" s="11">
        <v>81809</v>
      </c>
      <c r="F50" s="11">
        <v>51809</v>
      </c>
      <c r="G50" s="11">
        <v>51809</v>
      </c>
      <c r="H50" s="11">
        <v>51809</v>
      </c>
      <c r="I50" s="11">
        <v>49508</v>
      </c>
      <c r="J50" s="11">
        <f>H50-I50</f>
        <v>2301</v>
      </c>
      <c r="K50" s="11">
        <v>49508</v>
      </c>
    </row>
    <row r="51" spans="1:11" s="6" customFormat="1" ht="22.5" x14ac:dyDescent="0.25">
      <c r="A51" s="10" t="s">
        <v>140</v>
      </c>
      <c r="B51" s="10" t="s">
        <v>141</v>
      </c>
      <c r="C51" s="10" t="s">
        <v>142</v>
      </c>
      <c r="D51" s="11">
        <v>131080</v>
      </c>
      <c r="E51" s="11">
        <v>131080</v>
      </c>
      <c r="F51" s="11">
        <v>126080</v>
      </c>
      <c r="G51" s="11">
        <v>126080</v>
      </c>
      <c r="H51" s="11">
        <v>126080</v>
      </c>
      <c r="I51" s="11">
        <v>98231</v>
      </c>
      <c r="J51" s="11">
        <f>H51-I51</f>
        <v>27849</v>
      </c>
      <c r="K51" s="11">
        <v>12056</v>
      </c>
    </row>
    <row r="52" spans="1:11" s="6" customFormat="1" ht="22.5" x14ac:dyDescent="0.25">
      <c r="A52" s="10" t="s">
        <v>143</v>
      </c>
      <c r="B52" s="10" t="s">
        <v>144</v>
      </c>
      <c r="C52" s="10" t="s">
        <v>145</v>
      </c>
      <c r="D52" s="11">
        <f>+D53</f>
        <v>5000</v>
      </c>
      <c r="E52" s="11">
        <f>+E53</f>
        <v>5000</v>
      </c>
      <c r="F52" s="11">
        <f>+F53</f>
        <v>5000</v>
      </c>
      <c r="G52" s="11">
        <f>+G53</f>
        <v>5000</v>
      </c>
      <c r="H52" s="11">
        <f>+H53</f>
        <v>5000</v>
      </c>
      <c r="I52" s="11">
        <f>+I53</f>
        <v>5000</v>
      </c>
      <c r="J52" s="11">
        <f>H52-I52</f>
        <v>0</v>
      </c>
      <c r="K52" s="11">
        <f>+K53</f>
        <v>5000</v>
      </c>
    </row>
    <row r="53" spans="1:11" s="6" customFormat="1" ht="22.5" x14ac:dyDescent="0.25">
      <c r="A53" s="10" t="s">
        <v>146</v>
      </c>
      <c r="B53" s="10" t="s">
        <v>147</v>
      </c>
      <c r="C53" s="10" t="s">
        <v>148</v>
      </c>
      <c r="D53" s="11">
        <f>+D54</f>
        <v>5000</v>
      </c>
      <c r="E53" s="11">
        <f>+E54</f>
        <v>5000</v>
      </c>
      <c r="F53" s="11">
        <f>+F54</f>
        <v>5000</v>
      </c>
      <c r="G53" s="11">
        <f>+G54</f>
        <v>5000</v>
      </c>
      <c r="H53" s="11">
        <f>+H54</f>
        <v>5000</v>
      </c>
      <c r="I53" s="11">
        <f>+I54</f>
        <v>5000</v>
      </c>
      <c r="J53" s="11">
        <f>H53-I53</f>
        <v>0</v>
      </c>
      <c r="K53" s="11">
        <f>+K54</f>
        <v>5000</v>
      </c>
    </row>
    <row r="54" spans="1:11" s="6" customFormat="1" x14ac:dyDescent="0.25">
      <c r="A54" s="10" t="s">
        <v>149</v>
      </c>
      <c r="B54" s="10" t="s">
        <v>150</v>
      </c>
      <c r="C54" s="10" t="s">
        <v>151</v>
      </c>
      <c r="D54" s="11">
        <v>5000</v>
      </c>
      <c r="E54" s="11">
        <v>5000</v>
      </c>
      <c r="F54" s="11">
        <v>5000</v>
      </c>
      <c r="G54" s="11">
        <v>5000</v>
      </c>
      <c r="H54" s="11">
        <v>5000</v>
      </c>
      <c r="I54" s="11">
        <v>5000</v>
      </c>
      <c r="J54" s="11">
        <f>H54-I54</f>
        <v>0</v>
      </c>
      <c r="K54" s="11">
        <v>5000</v>
      </c>
    </row>
    <row r="55" spans="1:11" s="6" customFormat="1" ht="22.5" x14ac:dyDescent="0.25">
      <c r="A55" s="10" t="s">
        <v>152</v>
      </c>
      <c r="B55" s="10" t="s">
        <v>153</v>
      </c>
      <c r="C55" s="10" t="s">
        <v>154</v>
      </c>
      <c r="D55" s="11">
        <f>+D56+D58</f>
        <v>213100</v>
      </c>
      <c r="E55" s="11">
        <f>+E56+E58</f>
        <v>213100</v>
      </c>
      <c r="F55" s="11">
        <f>+F56+F58</f>
        <v>138200</v>
      </c>
      <c r="G55" s="11">
        <f>+G56+G58</f>
        <v>138200</v>
      </c>
      <c r="H55" s="11">
        <f>+H56+H58</f>
        <v>138200</v>
      </c>
      <c r="I55" s="11">
        <f>+I56+I58</f>
        <v>110979</v>
      </c>
      <c r="J55" s="11">
        <f>H55-I55</f>
        <v>27221</v>
      </c>
      <c r="K55" s="11">
        <f>+K56+K58</f>
        <v>83900</v>
      </c>
    </row>
    <row r="56" spans="1:11" s="6" customFormat="1" ht="22.5" x14ac:dyDescent="0.25">
      <c r="A56" s="10" t="s">
        <v>155</v>
      </c>
      <c r="B56" s="10" t="s">
        <v>156</v>
      </c>
      <c r="C56" s="10" t="s">
        <v>157</v>
      </c>
      <c r="D56" s="11">
        <f>+D57</f>
        <v>15000</v>
      </c>
      <c r="E56" s="11">
        <f>+E57</f>
        <v>15000</v>
      </c>
      <c r="F56" s="11">
        <f>+F57</f>
        <v>15000</v>
      </c>
      <c r="G56" s="11">
        <f>+G57</f>
        <v>15000</v>
      </c>
      <c r="H56" s="11">
        <f>+H57</f>
        <v>15000</v>
      </c>
      <c r="I56" s="11">
        <f>+I57</f>
        <v>12202</v>
      </c>
      <c r="J56" s="11">
        <f>H56-I56</f>
        <v>2798</v>
      </c>
      <c r="K56" s="11">
        <f>+K57</f>
        <v>1695</v>
      </c>
    </row>
    <row r="57" spans="1:11" s="6" customFormat="1" ht="22.5" x14ac:dyDescent="0.25">
      <c r="A57" s="10" t="s">
        <v>158</v>
      </c>
      <c r="B57" s="10" t="s">
        <v>159</v>
      </c>
      <c r="C57" s="10" t="s">
        <v>160</v>
      </c>
      <c r="D57" s="11">
        <v>15000</v>
      </c>
      <c r="E57" s="11">
        <v>15000</v>
      </c>
      <c r="F57" s="11">
        <v>15000</v>
      </c>
      <c r="G57" s="11">
        <v>15000</v>
      </c>
      <c r="H57" s="11">
        <v>15000</v>
      </c>
      <c r="I57" s="11">
        <v>12202</v>
      </c>
      <c r="J57" s="11">
        <f>H57-I57</f>
        <v>2798</v>
      </c>
      <c r="K57" s="11">
        <v>1695</v>
      </c>
    </row>
    <row r="58" spans="1:11" s="6" customFormat="1" ht="22.5" x14ac:dyDescent="0.25">
      <c r="A58" s="10" t="s">
        <v>161</v>
      </c>
      <c r="B58" s="10" t="s">
        <v>162</v>
      </c>
      <c r="C58" s="10" t="s">
        <v>163</v>
      </c>
      <c r="D58" s="11">
        <f>D59</f>
        <v>198100</v>
      </c>
      <c r="E58" s="11">
        <f>E59</f>
        <v>198100</v>
      </c>
      <c r="F58" s="11">
        <f>F59</f>
        <v>123200</v>
      </c>
      <c r="G58" s="11">
        <f>G59</f>
        <v>123200</v>
      </c>
      <c r="H58" s="11">
        <f>H59</f>
        <v>123200</v>
      </c>
      <c r="I58" s="11">
        <f>I59</f>
        <v>98777</v>
      </c>
      <c r="J58" s="11">
        <f>H58-I58</f>
        <v>24423</v>
      </c>
      <c r="K58" s="11">
        <f>K59</f>
        <v>82205</v>
      </c>
    </row>
    <row r="59" spans="1:11" s="6" customFormat="1" ht="22.5" x14ac:dyDescent="0.25">
      <c r="A59" s="10" t="s">
        <v>164</v>
      </c>
      <c r="B59" s="10" t="s">
        <v>165</v>
      </c>
      <c r="C59" s="10" t="s">
        <v>166</v>
      </c>
      <c r="D59" s="11">
        <f>D60</f>
        <v>198100</v>
      </c>
      <c r="E59" s="11">
        <f>E60</f>
        <v>198100</v>
      </c>
      <c r="F59" s="11">
        <f>F60</f>
        <v>123200</v>
      </c>
      <c r="G59" s="11">
        <f>G60</f>
        <v>123200</v>
      </c>
      <c r="H59" s="11">
        <f>H60</f>
        <v>123200</v>
      </c>
      <c r="I59" s="11">
        <f>I60</f>
        <v>98777</v>
      </c>
      <c r="J59" s="11">
        <f>H59-I59</f>
        <v>24423</v>
      </c>
      <c r="K59" s="11">
        <f>K60</f>
        <v>82205</v>
      </c>
    </row>
    <row r="60" spans="1:11" s="6" customFormat="1" x14ac:dyDescent="0.25">
      <c r="A60" s="10" t="s">
        <v>167</v>
      </c>
      <c r="B60" s="10" t="s">
        <v>168</v>
      </c>
      <c r="C60" s="10" t="s">
        <v>169</v>
      </c>
      <c r="D60" s="11">
        <v>198100</v>
      </c>
      <c r="E60" s="11">
        <v>198100</v>
      </c>
      <c r="F60" s="11">
        <v>123200</v>
      </c>
      <c r="G60" s="11">
        <v>123200</v>
      </c>
      <c r="H60" s="11">
        <v>123200</v>
      </c>
      <c r="I60" s="11">
        <v>98777</v>
      </c>
      <c r="J60" s="11">
        <f>H60-I60</f>
        <v>24423</v>
      </c>
      <c r="K60" s="11">
        <v>82205</v>
      </c>
    </row>
    <row r="61" spans="1:11" s="6" customFormat="1" x14ac:dyDescent="0.25">
      <c r="A61" s="10" t="s">
        <v>170</v>
      </c>
      <c r="B61" s="10" t="s">
        <v>171</v>
      </c>
      <c r="C61" s="10" t="s">
        <v>172</v>
      </c>
      <c r="D61" s="11">
        <v>0</v>
      </c>
      <c r="E61" s="11">
        <v>0</v>
      </c>
      <c r="F61" s="11">
        <v>50000</v>
      </c>
      <c r="G61" s="11">
        <v>0</v>
      </c>
      <c r="H61" s="11">
        <v>0</v>
      </c>
      <c r="I61" s="11">
        <v>268286</v>
      </c>
      <c r="J61" s="11">
        <f>H61-I61</f>
        <v>-268286</v>
      </c>
      <c r="K61" s="11">
        <v>0</v>
      </c>
    </row>
    <row r="62" spans="1:11" s="6" customFormat="1" x14ac:dyDescent="0.25">
      <c r="A62" s="10" t="s">
        <v>173</v>
      </c>
      <c r="B62" s="10" t="s">
        <v>174</v>
      </c>
      <c r="C62" s="10" t="s">
        <v>175</v>
      </c>
      <c r="D62" s="11">
        <v>0</v>
      </c>
      <c r="E62" s="11">
        <v>0</v>
      </c>
      <c r="F62" s="11">
        <v>50000</v>
      </c>
      <c r="G62" s="11">
        <v>0</v>
      </c>
      <c r="H62" s="11">
        <v>0</v>
      </c>
      <c r="I62" s="11">
        <v>268286</v>
      </c>
      <c r="J62" s="11">
        <f>H62-I62</f>
        <v>-268286</v>
      </c>
      <c r="K62" s="11">
        <v>0</v>
      </c>
    </row>
    <row r="63" spans="1:11" s="6" customFormat="1" x14ac:dyDescent="0.25">
      <c r="A63" s="10" t="s">
        <v>176</v>
      </c>
      <c r="B63" s="10" t="s">
        <v>177</v>
      </c>
      <c r="C63" s="10" t="s">
        <v>178</v>
      </c>
      <c r="D63" s="11">
        <v>0</v>
      </c>
      <c r="E63" s="11">
        <v>0</v>
      </c>
      <c r="F63" s="11">
        <v>50000</v>
      </c>
      <c r="G63" s="11">
        <v>0</v>
      </c>
      <c r="H63" s="11">
        <v>0</v>
      </c>
      <c r="I63" s="11">
        <v>264365</v>
      </c>
      <c r="J63" s="11">
        <f>H63-I63</f>
        <v>-264365</v>
      </c>
      <c r="K63" s="11">
        <v>0</v>
      </c>
    </row>
    <row r="64" spans="1:11" s="6" customFormat="1" x14ac:dyDescent="0.25">
      <c r="A64" s="10" t="s">
        <v>179</v>
      </c>
      <c r="B64" s="10" t="s">
        <v>180</v>
      </c>
      <c r="C64" s="10" t="s">
        <v>181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3921</v>
      </c>
      <c r="J64" s="11">
        <f>H64-I64</f>
        <v>-3921</v>
      </c>
      <c r="K64" s="11"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182</v>
      </c>
      <c r="B66" s="13"/>
      <c r="C66" s="13"/>
      <c r="D66" s="13"/>
      <c r="E66" s="13" t="s">
        <v>184</v>
      </c>
      <c r="F66" s="13"/>
      <c r="G66" s="13"/>
      <c r="H66" s="13"/>
      <c r="I66" s="13" t="s">
        <v>185</v>
      </c>
      <c r="J66" s="13"/>
      <c r="K66" s="13"/>
      <c r="L66" s="13"/>
    </row>
    <row r="67" spans="1:12" x14ac:dyDescent="0.25">
      <c r="A67" s="3" t="s">
        <v>183</v>
      </c>
      <c r="B67" s="3"/>
      <c r="C67" s="3"/>
      <c r="D67" s="3"/>
      <c r="E67" s="3" t="s">
        <v>184</v>
      </c>
      <c r="F67" s="3"/>
      <c r="G67" s="3"/>
      <c r="H67" s="3"/>
      <c r="I67" s="3" t="s">
        <v>186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2">
    <mergeCell ref="H8:H9"/>
    <mergeCell ref="I8:I9"/>
    <mergeCell ref="J8:J9"/>
    <mergeCell ref="K8:K9"/>
    <mergeCell ref="A66:D66"/>
    <mergeCell ref="A67:D67"/>
    <mergeCell ref="E66:H66"/>
    <mergeCell ref="E67:H67"/>
    <mergeCell ref="I66:L66"/>
    <mergeCell ref="I67:L67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2017-11-12T09:49:26Z</dcterms:created>
  <dcterms:modified xsi:type="dcterms:W3CDTF">2017-11-12T09:49:28Z</dcterms:modified>
</cp:coreProperties>
</file>