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J17" i="1"/>
  <c r="D18" i="1"/>
  <c r="E18" i="1"/>
  <c r="F18" i="1"/>
  <c r="G18" i="1"/>
  <c r="H18" i="1"/>
  <c r="J18" i="1" s="1"/>
  <c r="I18" i="1"/>
  <c r="K18" i="1"/>
  <c r="J19" i="1"/>
  <c r="J20" i="1"/>
  <c r="J21" i="1"/>
  <c r="J22" i="1"/>
  <c r="J23" i="1"/>
  <c r="D25" i="1"/>
  <c r="D24" i="1" s="1"/>
  <c r="E25" i="1"/>
  <c r="E24" i="1" s="1"/>
  <c r="F25" i="1"/>
  <c r="F24" i="1" s="1"/>
  <c r="G25" i="1"/>
  <c r="G24" i="1" s="1"/>
  <c r="H25" i="1"/>
  <c r="H24" i="1" s="1"/>
  <c r="I25" i="1"/>
  <c r="I24" i="1" s="1"/>
  <c r="J25" i="1"/>
  <c r="K25" i="1"/>
  <c r="K24" i="1" s="1"/>
  <c r="J26" i="1"/>
  <c r="J27" i="1"/>
  <c r="J28" i="1"/>
  <c r="J29" i="1"/>
  <c r="J30" i="1"/>
  <c r="J31" i="1"/>
  <c r="J32" i="1"/>
  <c r="D33" i="1"/>
  <c r="E33" i="1"/>
  <c r="F33" i="1"/>
  <c r="G33" i="1"/>
  <c r="H33" i="1"/>
  <c r="I33" i="1"/>
  <c r="J33" i="1"/>
  <c r="K33" i="1"/>
  <c r="J34" i="1"/>
  <c r="D35" i="1"/>
  <c r="E35" i="1"/>
  <c r="F35" i="1"/>
  <c r="G35" i="1"/>
  <c r="H35" i="1"/>
  <c r="I35" i="1"/>
  <c r="J35" i="1"/>
  <c r="K35" i="1"/>
  <c r="J36" i="1"/>
  <c r="J37" i="1"/>
  <c r="J38" i="1"/>
  <c r="D39" i="1"/>
  <c r="E39" i="1"/>
  <c r="F39" i="1"/>
  <c r="G39" i="1"/>
  <c r="H39" i="1"/>
  <c r="J39" i="1" s="1"/>
  <c r="I39" i="1"/>
  <c r="K39" i="1"/>
  <c r="J40" i="1"/>
  <c r="J41" i="1"/>
  <c r="J42" i="1"/>
  <c r="D46" i="1"/>
  <c r="D45" i="1" s="1"/>
  <c r="D44" i="1" s="1"/>
  <c r="D43" i="1" s="1"/>
  <c r="E46" i="1"/>
  <c r="E45" i="1" s="1"/>
  <c r="E44" i="1" s="1"/>
  <c r="E43" i="1" s="1"/>
  <c r="F46" i="1"/>
  <c r="F45" i="1" s="1"/>
  <c r="F44" i="1" s="1"/>
  <c r="F43" i="1" s="1"/>
  <c r="G46" i="1"/>
  <c r="G45" i="1" s="1"/>
  <c r="G44" i="1" s="1"/>
  <c r="G43" i="1" s="1"/>
  <c r="H46" i="1"/>
  <c r="H45" i="1" s="1"/>
  <c r="I46" i="1"/>
  <c r="I45" i="1" s="1"/>
  <c r="I44" i="1" s="1"/>
  <c r="I43" i="1" s="1"/>
  <c r="K46" i="1"/>
  <c r="K45" i="1" s="1"/>
  <c r="K44" i="1" s="1"/>
  <c r="K43" i="1" s="1"/>
  <c r="J47" i="1"/>
  <c r="J48" i="1"/>
  <c r="J49" i="1"/>
  <c r="J50" i="1"/>
  <c r="H44" i="1" l="1"/>
  <c r="J45" i="1"/>
  <c r="K13" i="1"/>
  <c r="K12" i="1"/>
  <c r="K11" i="1" s="1"/>
  <c r="I12" i="1"/>
  <c r="I11" i="1" s="1"/>
  <c r="I13" i="1"/>
  <c r="H13" i="1"/>
  <c r="J13" i="1" s="1"/>
  <c r="H12" i="1"/>
  <c r="J14" i="1"/>
  <c r="G12" i="1"/>
  <c r="G11" i="1" s="1"/>
  <c r="G13" i="1"/>
  <c r="F12" i="1"/>
  <c r="F11" i="1" s="1"/>
  <c r="F13" i="1"/>
  <c r="E12" i="1"/>
  <c r="E11" i="1" s="1"/>
  <c r="E13" i="1"/>
  <c r="J24" i="1"/>
  <c r="D12" i="1"/>
  <c r="D11" i="1" s="1"/>
  <c r="D13" i="1"/>
  <c r="J15" i="1"/>
  <c r="J46" i="1"/>
  <c r="J12" i="1" l="1"/>
  <c r="H43" i="1"/>
  <c r="J43" i="1" s="1"/>
  <c r="J44" i="1"/>
  <c r="H11" i="1" l="1"/>
  <c r="J11" i="1" s="1"/>
</calcChain>
</file>

<file path=xl/sharedStrings.xml><?xml version="1.0" encoding="utf-8"?>
<sst xmlns="http://schemas.openxmlformats.org/spreadsheetml/2006/main" count="146" uniqueCount="144">
  <si>
    <t>JUDETUL  VASLUI</t>
  </si>
  <si>
    <t>COMUNA OLTENESTI</t>
  </si>
  <si>
    <t>Biroul contabilitate</t>
  </si>
  <si>
    <t xml:space="preserve"> Anexa 7</t>
  </si>
  <si>
    <t>Cont de executie - Detalierea cheltuielilor - Trimestrul: 2, Anul: 2017</t>
  </si>
  <si>
    <t>Capitolul: 51.02.01.03 - Autoritati executive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</si>
  <si>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</si>
  <si>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</si>
  <si>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</si>
  <si>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</si>
  <si>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</si>
  <si>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</si>
  <si>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</si>
  <si>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</si>
  <si>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</si>
  <si>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</si>
  <si>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</si>
  <si>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</si>
  <si>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</si>
  <si>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</si>
  <si>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</si>
  <si>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</si>
  <si>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</si>
  <si>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</si>
  <si>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</si>
  <si>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</si>
  <si>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</si>
  <si>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</si>
  <si>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</si>
  <si>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</si>
  <si>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</si>
  <si>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</si>
  <si>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</si>
  <si>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</si>
  <si>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</si>
  <si>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</si>
  <si>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</si>
  <si>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</si>
  <si>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19</t>
  </si>
  <si>
    <t>Indemnizatii platite unor persoane din afara unitatii</t>
  </si>
  <si>
    <t>10.01.12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</si>
  <si>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</si>
  <si>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</si>
  <si>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</si>
  <si>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</si>
  <si>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</si>
  <si>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</si>
  <si>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</si>
  <si>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</si>
  <si>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</si>
  <si>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</si>
  <si>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</si>
  <si>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</si>
  <si>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</si>
  <si>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</si>
  <si>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</si>
  <si>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</si>
  <si>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</si>
  <si>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</si>
  <si>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</si>
  <si>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</si>
  <si>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</si>
  <si>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</si>
  <si>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</si>
  <si>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</si>
  <si>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</si>
  <si>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</si>
  <si>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</si>
  <si>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</si>
  <si>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</si>
  <si>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</si>
  <si>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</si>
  <si>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</si>
  <si>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</si>
  <si>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47</t>
  </si>
  <si>
    <t>Carburanti si lubrifianti</t>
  </si>
  <si>
    <t>20.01.05</t>
  </si>
  <si>
    <t>50</t>
  </si>
  <si>
    <t xml:space="preserve">Posta, telecomunicatii, radio, tv, internet </t>
  </si>
  <si>
    <t>20.01.08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</si>
  <si>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</si>
  <si>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</si>
  <si>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</si>
  <si>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</si>
  <si>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</si>
  <si>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</si>
  <si>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</si>
  <si>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</si>
  <si>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</si>
  <si>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</si>
  <si>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</si>
  <si>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</si>
  <si>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</si>
  <si>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</si>
  <si>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</si>
  <si>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</si>
  <si>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</si>
  <si>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</si>
  <si>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71</t>
  </si>
  <si>
    <t>Carti, publicatii si materiale documentare</t>
  </si>
  <si>
    <t>20.11</t>
  </si>
  <si>
    <t>73</t>
  </si>
  <si>
    <t>Pregatire profesionala</t>
  </si>
  <si>
    <t>20.13</t>
  </si>
  <si>
    <t>90</t>
  </si>
  <si>
    <t>Alte cheltuieli  (cod 20.30.01 la 20.30.04+20.30.06+20.30.07+20.30.09+20.30.30)</t>
  </si>
  <si>
    <t>20.30</t>
  </si>
  <si>
    <t>93</t>
  </si>
  <si>
    <t>Prime de asigurare non-viata</t>
  </si>
  <si>
    <t>20.30.03</t>
  </si>
  <si>
    <t>97</t>
  </si>
  <si>
    <t>Executarea silita a creantelor bugetare</t>
  </si>
  <si>
    <t>20.30.09</t>
  </si>
  <si>
    <t>98</t>
  </si>
  <si>
    <t>Alte cheltuieli cu bunuri si servicii</t>
  </si>
  <si>
    <t>20.30.30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</si>
  <si>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</si>
  <si>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</si>
  <si>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</si>
  <si>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</si>
  <si>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</si>
  <si>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</si>
  <si>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</si>
  <si>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</si>
  <si>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390</t>
  </si>
  <si>
    <t>Active fixe</t>
  </si>
  <si>
    <t>71.01</t>
  </si>
  <si>
    <t>391</t>
  </si>
  <si>
    <t>Constructii</t>
  </si>
  <si>
    <t>71.01.01</t>
  </si>
  <si>
    <t>392</t>
  </si>
  <si>
    <t>Masini, echipamente si mijloace de transport</t>
  </si>
  <si>
    <t>71.01.02</t>
  </si>
  <si>
    <t>393</t>
  </si>
  <si>
    <t>Mobilier, aparatura birotica si alte active corporale</t>
  </si>
  <si>
    <t>71.01.03</t>
  </si>
  <si>
    <t>394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</si>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</sst>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D12+D43</f>
        <v>810000</v>
      </c>
      <c r="E11" s="11">
        <f>E12+E43</f>
        <v>810000</v>
      </c>
      <c r="F11" s="11">
        <f>F12+F43</f>
        <v>490000</v>
      </c>
      <c r="G11" s="11">
        <f>G12+G43</f>
        <v>490000</v>
      </c>
      <c r="H11" s="11">
        <f>H12+H43</f>
        <v>490000</v>
      </c>
      <c r="I11" s="11">
        <f>I12+I43</f>
        <v>364496</v>
      </c>
      <c r="J11" s="11">
        <f>H11-I11</f>
        <v>125504</v>
      </c>
      <c r="K11" s="11">
        <f>K12+K43</f>
        <v>400511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D14+D24</f>
        <v>760000</v>
      </c>
      <c r="E12" s="11">
        <f>E14+E24</f>
        <v>760000</v>
      </c>
      <c r="F12" s="11">
        <f>F14+F24</f>
        <v>440000</v>
      </c>
      <c r="G12" s="11">
        <f>G14+G24</f>
        <v>440000</v>
      </c>
      <c r="H12" s="11">
        <f>H14+H24</f>
        <v>440000</v>
      </c>
      <c r="I12" s="11">
        <f>I14+I24</f>
        <v>363793</v>
      </c>
      <c r="J12" s="11">
        <f>H12-I12</f>
        <v>76207</v>
      </c>
      <c r="K12" s="11">
        <f>K14+K24</f>
        <v>368071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D14+D24</f>
        <v>760000</v>
      </c>
      <c r="E13" s="11">
        <f>E14+E24</f>
        <v>760000</v>
      </c>
      <c r="F13" s="11">
        <f>F14+F24</f>
        <v>440000</v>
      </c>
      <c r="G13" s="11">
        <f>G14+G24</f>
        <v>440000</v>
      </c>
      <c r="H13" s="11">
        <f>H14+H24</f>
        <v>440000</v>
      </c>
      <c r="I13" s="11">
        <f>I14+I24</f>
        <v>363793</v>
      </c>
      <c r="J13" s="11">
        <f>H13-I13</f>
        <v>76207</v>
      </c>
      <c r="K13" s="11">
        <f>K14+K24</f>
        <v>368071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D15+D18</f>
        <v>550000</v>
      </c>
      <c r="E14" s="11">
        <f>E15+E18</f>
        <v>550000</v>
      </c>
      <c r="F14" s="11">
        <f>F15+F18</f>
        <v>301000</v>
      </c>
      <c r="G14" s="11">
        <f>G15+G18</f>
        <v>301000</v>
      </c>
      <c r="H14" s="11">
        <f>H15+H18</f>
        <v>301000</v>
      </c>
      <c r="I14" s="11">
        <f>I15+I18</f>
        <v>260956</v>
      </c>
      <c r="J14" s="11">
        <f>H14-I14</f>
        <v>40044</v>
      </c>
      <c r="K14" s="11">
        <f>K15+K18</f>
        <v>274504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</f>
        <v>449290</v>
      </c>
      <c r="E15" s="11">
        <f>E16+E17</f>
        <v>449290</v>
      </c>
      <c r="F15" s="11">
        <f>F16+F17</f>
        <v>251890</v>
      </c>
      <c r="G15" s="11">
        <f>G16+G17</f>
        <v>251890</v>
      </c>
      <c r="H15" s="11">
        <f>H16+H17</f>
        <v>251890</v>
      </c>
      <c r="I15" s="11">
        <f>I16+I17</f>
        <v>213207</v>
      </c>
      <c r="J15" s="11">
        <f>H15-I15</f>
        <v>38683</v>
      </c>
      <c r="K15" s="11">
        <f>K16+K17</f>
        <v>224251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420840</v>
      </c>
      <c r="E16" s="11">
        <v>420840</v>
      </c>
      <c r="F16" s="11">
        <v>237840</v>
      </c>
      <c r="G16" s="11">
        <v>237840</v>
      </c>
      <c r="H16" s="11">
        <v>237840</v>
      </c>
      <c r="I16" s="11">
        <v>199167</v>
      </c>
      <c r="J16" s="11">
        <f>H16-I16</f>
        <v>38673</v>
      </c>
      <c r="K16" s="11">
        <v>210091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v>28450</v>
      </c>
      <c r="E17" s="11">
        <v>28450</v>
      </c>
      <c r="F17" s="11">
        <v>14050</v>
      </c>
      <c r="G17" s="11">
        <v>14050</v>
      </c>
      <c r="H17" s="11">
        <v>14050</v>
      </c>
      <c r="I17" s="11">
        <v>14040</v>
      </c>
      <c r="J17" s="11">
        <f>H17-I17</f>
        <v>10</v>
      </c>
      <c r="K17" s="11">
        <v>14160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f>D19+D20+D21+D22+D23</f>
        <v>100710</v>
      </c>
      <c r="E18" s="11">
        <f>E19+E20+E21+E22+E23</f>
        <v>100710</v>
      </c>
      <c r="F18" s="11">
        <f>F19+F20+F21+F22+F23</f>
        <v>49110</v>
      </c>
      <c r="G18" s="11">
        <f>G19+G20+G21+G22+G23</f>
        <v>49110</v>
      </c>
      <c r="H18" s="11">
        <f>H19+H20+H21+H22+H23</f>
        <v>49110</v>
      </c>
      <c r="I18" s="11">
        <f>I19+I20+I21+I22+I23</f>
        <v>47749</v>
      </c>
      <c r="J18" s="11">
        <f>H18-I18</f>
        <v>1361</v>
      </c>
      <c r="K18" s="11">
        <f>K19+K20+K21+K22+K23</f>
        <v>50253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v>70400</v>
      </c>
      <c r="E19" s="11">
        <v>70400</v>
      </c>
      <c r="F19" s="11">
        <v>34400</v>
      </c>
      <c r="G19" s="11">
        <v>34400</v>
      </c>
      <c r="H19" s="11">
        <v>34400</v>
      </c>
      <c r="I19" s="11">
        <v>33674</v>
      </c>
      <c r="J19" s="11">
        <f>H19-I19</f>
        <v>726</v>
      </c>
      <c r="K19" s="11">
        <v>35419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2560</v>
      </c>
      <c r="E20" s="11">
        <v>2560</v>
      </c>
      <c r="F20" s="11">
        <v>1160</v>
      </c>
      <c r="G20" s="11">
        <v>1160</v>
      </c>
      <c r="H20" s="11">
        <v>1160</v>
      </c>
      <c r="I20" s="11">
        <v>970</v>
      </c>
      <c r="J20" s="11">
        <f>H20-I20</f>
        <v>190</v>
      </c>
      <c r="K20" s="11">
        <v>1041</v>
      </c>
    </row>
    <row r="21" spans="1:11" s="6" customFormat="1" x14ac:dyDescent="0.25">
      <c r="A21" s="10" t="s">
        <v>50</v>
      </c>
      <c r="B21" s="10" t="s">
        <v>51</v>
      </c>
      <c r="C21" s="10" t="s">
        <v>52</v>
      </c>
      <c r="D21" s="11">
        <v>23100</v>
      </c>
      <c r="E21" s="11">
        <v>23100</v>
      </c>
      <c r="F21" s="11">
        <v>11300</v>
      </c>
      <c r="G21" s="11">
        <v>11300</v>
      </c>
      <c r="H21" s="11">
        <v>11300</v>
      </c>
      <c r="I21" s="11">
        <v>11087</v>
      </c>
      <c r="J21" s="11">
        <f>H21-I21</f>
        <v>213</v>
      </c>
      <c r="K21" s="11">
        <v>11662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v>750</v>
      </c>
      <c r="E22" s="11">
        <v>750</v>
      </c>
      <c r="F22" s="11">
        <v>350</v>
      </c>
      <c r="G22" s="11">
        <v>350</v>
      </c>
      <c r="H22" s="11">
        <v>350</v>
      </c>
      <c r="I22" s="11">
        <v>303</v>
      </c>
      <c r="J22" s="11">
        <f>H22-I22</f>
        <v>47</v>
      </c>
      <c r="K22" s="11">
        <v>320</v>
      </c>
    </row>
    <row r="23" spans="1:11" s="6" customFormat="1" x14ac:dyDescent="0.25">
      <c r="A23" s="10" t="s">
        <v>56</v>
      </c>
      <c r="B23" s="10" t="s">
        <v>57</v>
      </c>
      <c r="C23" s="10" t="s">
        <v>58</v>
      </c>
      <c r="D23" s="11">
        <v>3900</v>
      </c>
      <c r="E23" s="11">
        <v>3900</v>
      </c>
      <c r="F23" s="11">
        <v>1900</v>
      </c>
      <c r="G23" s="11">
        <v>1900</v>
      </c>
      <c r="H23" s="11">
        <v>1900</v>
      </c>
      <c r="I23" s="11">
        <v>1715</v>
      </c>
      <c r="J23" s="11">
        <f>H23-I23</f>
        <v>185</v>
      </c>
      <c r="K23" s="11">
        <v>1811</v>
      </c>
    </row>
    <row r="24" spans="1:11" s="6" customFormat="1" ht="22.5" x14ac:dyDescent="0.25">
      <c r="A24" s="10" t="s">
        <v>59</v>
      </c>
      <c r="B24" s="10" t="s">
        <v>60</v>
      </c>
      <c r="C24" s="10" t="s">
        <v>61</v>
      </c>
      <c r="D24" s="11">
        <f>D25+D33+D35+D37+D38+D39</f>
        <v>210000</v>
      </c>
      <c r="E24" s="11">
        <f>E25+E33+E35+E37+E38+E39</f>
        <v>210000</v>
      </c>
      <c r="F24" s="11">
        <f>F25+F33+F35+F37+F38+F39</f>
        <v>139000</v>
      </c>
      <c r="G24" s="11">
        <f>G25+G33+G35+G37+G38+G39</f>
        <v>139000</v>
      </c>
      <c r="H24" s="11">
        <f>H25+H33+H35+H37+H38+H39</f>
        <v>139000</v>
      </c>
      <c r="I24" s="11">
        <f>I25+I33+I35+I37+I38+I39</f>
        <v>102837</v>
      </c>
      <c r="J24" s="11">
        <f>H24-I24</f>
        <v>36163</v>
      </c>
      <c r="K24" s="11">
        <f>K25+K33+K35+K37+K38+K39</f>
        <v>93567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f>D26+D27+D28+D29+D30+D31+D32</f>
        <v>153000</v>
      </c>
      <c r="E25" s="11">
        <f>E26+E27+E28+E29+E30+E31+E32</f>
        <v>153000</v>
      </c>
      <c r="F25" s="11">
        <f>F26+F27+F28+F29+F30+F31+F32</f>
        <v>94500</v>
      </c>
      <c r="G25" s="11">
        <f>G26+G27+G28+G29+G30+G31+G32</f>
        <v>94500</v>
      </c>
      <c r="H25" s="11">
        <f>H26+H27+H28+H29+H30+H31+H32</f>
        <v>94500</v>
      </c>
      <c r="I25" s="11">
        <f>I26+I27+I28+I29+I30+I31+I32</f>
        <v>67704</v>
      </c>
      <c r="J25" s="11">
        <f>H25-I25</f>
        <v>26796</v>
      </c>
      <c r="K25" s="11">
        <f>K26+K27+K28+K29+K30+K31+K32</f>
        <v>67037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v>10000</v>
      </c>
      <c r="E26" s="11">
        <v>10000</v>
      </c>
      <c r="F26" s="11">
        <v>5000</v>
      </c>
      <c r="G26" s="11">
        <v>5000</v>
      </c>
      <c r="H26" s="11">
        <v>5000</v>
      </c>
      <c r="I26" s="11">
        <v>319</v>
      </c>
      <c r="J26" s="11">
        <f>H26-I26</f>
        <v>4681</v>
      </c>
      <c r="K26" s="11">
        <v>0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4000</v>
      </c>
      <c r="E27" s="11">
        <v>4000</v>
      </c>
      <c r="F27" s="11">
        <v>2000</v>
      </c>
      <c r="G27" s="11">
        <v>2000</v>
      </c>
      <c r="H27" s="11">
        <v>2000</v>
      </c>
      <c r="I27" s="11">
        <v>1300</v>
      </c>
      <c r="J27" s="11">
        <f>H27-I27</f>
        <v>700</v>
      </c>
      <c r="K27" s="11">
        <v>0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8218</v>
      </c>
      <c r="E28" s="11">
        <v>8218</v>
      </c>
      <c r="F28" s="11">
        <v>4218</v>
      </c>
      <c r="G28" s="11">
        <v>4218</v>
      </c>
      <c r="H28" s="11">
        <v>4218</v>
      </c>
      <c r="I28" s="11">
        <v>4153</v>
      </c>
      <c r="J28" s="11">
        <f>H28-I28</f>
        <v>65</v>
      </c>
      <c r="K28" s="11">
        <v>11653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15000</v>
      </c>
      <c r="E29" s="11">
        <v>15000</v>
      </c>
      <c r="F29" s="11">
        <v>7500</v>
      </c>
      <c r="G29" s="11">
        <v>7500</v>
      </c>
      <c r="H29" s="11">
        <v>7500</v>
      </c>
      <c r="I29" s="11">
        <v>0</v>
      </c>
      <c r="J29" s="11">
        <f>H29-I29</f>
        <v>7500</v>
      </c>
      <c r="K29" s="11">
        <v>1052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30000</v>
      </c>
      <c r="E30" s="11">
        <v>30000</v>
      </c>
      <c r="F30" s="11">
        <v>15000</v>
      </c>
      <c r="G30" s="11">
        <v>15000</v>
      </c>
      <c r="H30" s="11">
        <v>15000</v>
      </c>
      <c r="I30" s="11">
        <v>14159</v>
      </c>
      <c r="J30" s="11">
        <f>H30-I30</f>
        <v>841</v>
      </c>
      <c r="K30" s="11">
        <v>13659</v>
      </c>
    </row>
    <row r="31" spans="1:11" s="6" customFormat="1" ht="22.5" x14ac:dyDescent="0.25">
      <c r="A31" s="10" t="s">
        <v>80</v>
      </c>
      <c r="B31" s="10" t="s">
        <v>81</v>
      </c>
      <c r="C31" s="10" t="s">
        <v>82</v>
      </c>
      <c r="D31" s="11">
        <v>22000</v>
      </c>
      <c r="E31" s="11">
        <v>22000</v>
      </c>
      <c r="F31" s="11">
        <v>14000</v>
      </c>
      <c r="G31" s="11">
        <v>14000</v>
      </c>
      <c r="H31" s="11">
        <v>14000</v>
      </c>
      <c r="I31" s="11">
        <v>9599</v>
      </c>
      <c r="J31" s="11">
        <f>H31-I31</f>
        <v>4401</v>
      </c>
      <c r="K31" s="11">
        <v>6405</v>
      </c>
    </row>
    <row r="32" spans="1:11" s="6" customFormat="1" ht="22.5" x14ac:dyDescent="0.25">
      <c r="A32" s="10" t="s">
        <v>83</v>
      </c>
      <c r="B32" s="10" t="s">
        <v>84</v>
      </c>
      <c r="C32" s="10" t="s">
        <v>85</v>
      </c>
      <c r="D32" s="11">
        <v>63782</v>
      </c>
      <c r="E32" s="11">
        <v>63782</v>
      </c>
      <c r="F32" s="11">
        <v>46782</v>
      </c>
      <c r="G32" s="11">
        <v>46782</v>
      </c>
      <c r="H32" s="11">
        <v>46782</v>
      </c>
      <c r="I32" s="11">
        <v>38174</v>
      </c>
      <c r="J32" s="11">
        <f>H32-I32</f>
        <v>8608</v>
      </c>
      <c r="K32" s="11">
        <v>34268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f>+D34</f>
        <v>8000</v>
      </c>
      <c r="E33" s="11">
        <f>+E34</f>
        <v>8000</v>
      </c>
      <c r="F33" s="11">
        <f>+F34</f>
        <v>8000</v>
      </c>
      <c r="G33" s="11">
        <f>+G34</f>
        <v>8000</v>
      </c>
      <c r="H33" s="11">
        <f>+H34</f>
        <v>8000</v>
      </c>
      <c r="I33" s="11">
        <f>+I34</f>
        <v>8000</v>
      </c>
      <c r="J33" s="11">
        <f>H33-I33</f>
        <v>0</v>
      </c>
      <c r="K33" s="11">
        <f>+K34</f>
        <v>0</v>
      </c>
    </row>
    <row r="34" spans="1:11" s="6" customFormat="1" x14ac:dyDescent="0.25">
      <c r="A34" s="10" t="s">
        <v>89</v>
      </c>
      <c r="B34" s="10" t="s">
        <v>90</v>
      </c>
      <c r="C34" s="10" t="s">
        <v>91</v>
      </c>
      <c r="D34" s="11">
        <v>8000</v>
      </c>
      <c r="E34" s="11">
        <v>8000</v>
      </c>
      <c r="F34" s="11">
        <v>8000</v>
      </c>
      <c r="G34" s="11">
        <v>8000</v>
      </c>
      <c r="H34" s="11">
        <v>8000</v>
      </c>
      <c r="I34" s="11">
        <v>8000</v>
      </c>
      <c r="J34" s="11">
        <f>H34-I34</f>
        <v>0</v>
      </c>
      <c r="K34" s="11">
        <v>0</v>
      </c>
    </row>
    <row r="35" spans="1:11" s="6" customFormat="1" ht="22.5" x14ac:dyDescent="0.25">
      <c r="A35" s="10" t="s">
        <v>92</v>
      </c>
      <c r="B35" s="10" t="s">
        <v>93</v>
      </c>
      <c r="C35" s="10" t="s">
        <v>94</v>
      </c>
      <c r="D35" s="11">
        <f>D36</f>
        <v>2000</v>
      </c>
      <c r="E35" s="11">
        <f>E36</f>
        <v>2000</v>
      </c>
      <c r="F35" s="11">
        <f>F36</f>
        <v>2000</v>
      </c>
      <c r="G35" s="11">
        <f>G36</f>
        <v>2000</v>
      </c>
      <c r="H35" s="11">
        <f>H36</f>
        <v>2000</v>
      </c>
      <c r="I35" s="11">
        <f>I36</f>
        <v>851</v>
      </c>
      <c r="J35" s="11">
        <f>H35-I35</f>
        <v>1149</v>
      </c>
      <c r="K35" s="11">
        <f>K36</f>
        <v>851</v>
      </c>
    </row>
    <row r="36" spans="1:11" s="6" customFormat="1" x14ac:dyDescent="0.25">
      <c r="A36" s="10" t="s">
        <v>95</v>
      </c>
      <c r="B36" s="10" t="s">
        <v>96</v>
      </c>
      <c r="C36" s="10" t="s">
        <v>97</v>
      </c>
      <c r="D36" s="11">
        <v>2000</v>
      </c>
      <c r="E36" s="11">
        <v>2000</v>
      </c>
      <c r="F36" s="11">
        <v>2000</v>
      </c>
      <c r="G36" s="11">
        <v>2000</v>
      </c>
      <c r="H36" s="11">
        <v>2000</v>
      </c>
      <c r="I36" s="11">
        <v>851</v>
      </c>
      <c r="J36" s="11">
        <f>H36-I36</f>
        <v>1149</v>
      </c>
      <c r="K36" s="11">
        <v>851</v>
      </c>
    </row>
    <row r="37" spans="1:11" s="6" customFormat="1" x14ac:dyDescent="0.25">
      <c r="A37" s="10" t="s">
        <v>98</v>
      </c>
      <c r="B37" s="10" t="s">
        <v>99</v>
      </c>
      <c r="C37" s="10" t="s">
        <v>100</v>
      </c>
      <c r="D37" s="11">
        <v>6000</v>
      </c>
      <c r="E37" s="11">
        <v>6000</v>
      </c>
      <c r="F37" s="11">
        <v>4000</v>
      </c>
      <c r="G37" s="11">
        <v>4000</v>
      </c>
      <c r="H37" s="11">
        <v>4000</v>
      </c>
      <c r="I37" s="11">
        <v>3919</v>
      </c>
      <c r="J37" s="11">
        <f>H37-I37</f>
        <v>81</v>
      </c>
      <c r="K37" s="11">
        <v>3919</v>
      </c>
    </row>
    <row r="38" spans="1:11" s="6" customFormat="1" x14ac:dyDescent="0.25">
      <c r="A38" s="10" t="s">
        <v>101</v>
      </c>
      <c r="B38" s="10" t="s">
        <v>102</v>
      </c>
      <c r="C38" s="10" t="s">
        <v>103</v>
      </c>
      <c r="D38" s="11">
        <v>15000</v>
      </c>
      <c r="E38" s="11">
        <v>15000</v>
      </c>
      <c r="F38" s="11">
        <v>12000</v>
      </c>
      <c r="G38" s="11">
        <v>12000</v>
      </c>
      <c r="H38" s="11">
        <v>12000</v>
      </c>
      <c r="I38" s="11">
        <v>4656</v>
      </c>
      <c r="J38" s="11">
        <f>H38-I38</f>
        <v>7344</v>
      </c>
      <c r="K38" s="11">
        <v>4656</v>
      </c>
    </row>
    <row r="39" spans="1:11" s="6" customFormat="1" ht="33" x14ac:dyDescent="0.25">
      <c r="A39" s="10" t="s">
        <v>104</v>
      </c>
      <c r="B39" s="10" t="s">
        <v>105</v>
      </c>
      <c r="C39" s="10" t="s">
        <v>106</v>
      </c>
      <c r="D39" s="11">
        <f>+D40+D41+D42</f>
        <v>26000</v>
      </c>
      <c r="E39" s="11">
        <f>+E40+E41+E42</f>
        <v>26000</v>
      </c>
      <c r="F39" s="11">
        <f>+F40+F41+F42</f>
        <v>18500</v>
      </c>
      <c r="G39" s="11">
        <f>+G40+G41+G42</f>
        <v>18500</v>
      </c>
      <c r="H39" s="11">
        <f>+H40+H41+H42</f>
        <v>18500</v>
      </c>
      <c r="I39" s="11">
        <f>+I40+I41+I42</f>
        <v>17707</v>
      </c>
      <c r="J39" s="11">
        <f>H39-I39</f>
        <v>793</v>
      </c>
      <c r="K39" s="11">
        <f>+K40+K41+K42</f>
        <v>17104</v>
      </c>
    </row>
    <row r="40" spans="1:11" s="6" customFormat="1" x14ac:dyDescent="0.25">
      <c r="A40" s="10" t="s">
        <v>107</v>
      </c>
      <c r="B40" s="10" t="s">
        <v>108</v>
      </c>
      <c r="C40" s="10" t="s">
        <v>109</v>
      </c>
      <c r="D40" s="11">
        <v>12000</v>
      </c>
      <c r="E40" s="11">
        <v>12000</v>
      </c>
      <c r="F40" s="11">
        <v>11000</v>
      </c>
      <c r="G40" s="11">
        <v>11000</v>
      </c>
      <c r="H40" s="11">
        <v>11000</v>
      </c>
      <c r="I40" s="11">
        <v>10526</v>
      </c>
      <c r="J40" s="11">
        <f>H40-I40</f>
        <v>474</v>
      </c>
      <c r="K40" s="11">
        <v>10526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v>1000</v>
      </c>
      <c r="E41" s="11">
        <v>1000</v>
      </c>
      <c r="F41" s="11">
        <v>500</v>
      </c>
      <c r="G41" s="11">
        <v>500</v>
      </c>
      <c r="H41" s="11">
        <v>500</v>
      </c>
      <c r="I41" s="11">
        <v>183</v>
      </c>
      <c r="J41" s="11">
        <f>H41-I41</f>
        <v>317</v>
      </c>
      <c r="K41" s="11">
        <v>0</v>
      </c>
    </row>
    <row r="42" spans="1:11" s="6" customFormat="1" x14ac:dyDescent="0.25">
      <c r="A42" s="10" t="s">
        <v>113</v>
      </c>
      <c r="B42" s="10" t="s">
        <v>114</v>
      </c>
      <c r="C42" s="10" t="s">
        <v>115</v>
      </c>
      <c r="D42" s="11">
        <v>13000</v>
      </c>
      <c r="E42" s="11">
        <v>13000</v>
      </c>
      <c r="F42" s="11">
        <v>7000</v>
      </c>
      <c r="G42" s="11">
        <v>7000</v>
      </c>
      <c r="H42" s="11">
        <v>7000</v>
      </c>
      <c r="I42" s="11">
        <v>6998</v>
      </c>
      <c r="J42" s="11">
        <f>H42-I42</f>
        <v>2</v>
      </c>
      <c r="K42" s="11">
        <v>6578</v>
      </c>
    </row>
    <row r="43" spans="1:11" s="6" customFormat="1" ht="22.5" x14ac:dyDescent="0.25">
      <c r="A43" s="10" t="s">
        <v>116</v>
      </c>
      <c r="B43" s="10" t="s">
        <v>117</v>
      </c>
      <c r="C43" s="10" t="s">
        <v>118</v>
      </c>
      <c r="D43" s="11">
        <f>+D44</f>
        <v>50000</v>
      </c>
      <c r="E43" s="11">
        <f>+E44</f>
        <v>50000</v>
      </c>
      <c r="F43" s="11">
        <f>+F44</f>
        <v>50000</v>
      </c>
      <c r="G43" s="11">
        <f>+G44</f>
        <v>50000</v>
      </c>
      <c r="H43" s="11">
        <f>+H44</f>
        <v>50000</v>
      </c>
      <c r="I43" s="11">
        <f>+I44</f>
        <v>703</v>
      </c>
      <c r="J43" s="11">
        <f>H43-I43</f>
        <v>49297</v>
      </c>
      <c r="K43" s="11">
        <f>+K44</f>
        <v>32440</v>
      </c>
    </row>
    <row r="44" spans="1:11" s="6" customFormat="1" x14ac:dyDescent="0.25">
      <c r="A44" s="10" t="s">
        <v>119</v>
      </c>
      <c r="B44" s="10" t="s">
        <v>120</v>
      </c>
      <c r="C44" s="10" t="s">
        <v>121</v>
      </c>
      <c r="D44" s="11">
        <f>D45</f>
        <v>50000</v>
      </c>
      <c r="E44" s="11">
        <f>E45</f>
        <v>50000</v>
      </c>
      <c r="F44" s="11">
        <f>F45</f>
        <v>50000</v>
      </c>
      <c r="G44" s="11">
        <f>G45</f>
        <v>50000</v>
      </c>
      <c r="H44" s="11">
        <f>H45</f>
        <v>50000</v>
      </c>
      <c r="I44" s="11">
        <f>I45</f>
        <v>703</v>
      </c>
      <c r="J44" s="11">
        <f>H44-I44</f>
        <v>49297</v>
      </c>
      <c r="K44" s="11">
        <f>K45</f>
        <v>32440</v>
      </c>
    </row>
    <row r="45" spans="1:11" s="6" customFormat="1" ht="22.5" x14ac:dyDescent="0.25">
      <c r="A45" s="10" t="s">
        <v>122</v>
      </c>
      <c r="B45" s="10" t="s">
        <v>123</v>
      </c>
      <c r="C45" s="10" t="s">
        <v>98</v>
      </c>
      <c r="D45" s="11">
        <f>D46</f>
        <v>50000</v>
      </c>
      <c r="E45" s="11">
        <f>E46</f>
        <v>50000</v>
      </c>
      <c r="F45" s="11">
        <f>F46</f>
        <v>50000</v>
      </c>
      <c r="G45" s="11">
        <f>G46</f>
        <v>50000</v>
      </c>
      <c r="H45" s="11">
        <f>H46</f>
        <v>50000</v>
      </c>
      <c r="I45" s="11">
        <f>I46</f>
        <v>703</v>
      </c>
      <c r="J45" s="11">
        <f>H45-I45</f>
        <v>49297</v>
      </c>
      <c r="K45" s="11">
        <f>K46</f>
        <v>32440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D47+D48+D49+D50</f>
        <v>50000</v>
      </c>
      <c r="E46" s="11">
        <f>E47+E48+E49+E50</f>
        <v>50000</v>
      </c>
      <c r="F46" s="11">
        <f>F47+F48+F49+F50</f>
        <v>50000</v>
      </c>
      <c r="G46" s="11">
        <f>G47+G48+G49+G50</f>
        <v>50000</v>
      </c>
      <c r="H46" s="11">
        <f>H47+H48+H49+H50</f>
        <v>50000</v>
      </c>
      <c r="I46" s="11">
        <f>I47+I48+I49+I50</f>
        <v>703</v>
      </c>
      <c r="J46" s="11">
        <f>H46-I46</f>
        <v>49297</v>
      </c>
      <c r="K46" s="11">
        <f>K47+K48+K49+K50</f>
        <v>32440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f>H47-I47</f>
        <v>0</v>
      </c>
      <c r="K47" s="11">
        <v>908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f>H48-I48</f>
        <v>0</v>
      </c>
      <c r="K48" s="11">
        <v>17791</v>
      </c>
    </row>
    <row r="49" spans="1:12" s="6" customFormat="1" ht="22.5" x14ac:dyDescent="0.25">
      <c r="A49" s="10" t="s">
        <v>133</v>
      </c>
      <c r="B49" s="10" t="s">
        <v>134</v>
      </c>
      <c r="C49" s="10" t="s">
        <v>135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f>H49-I49</f>
        <v>0</v>
      </c>
      <c r="K49" s="11">
        <v>5547</v>
      </c>
    </row>
    <row r="50" spans="1:12" s="6" customFormat="1" x14ac:dyDescent="0.25">
      <c r="A50" s="10" t="s">
        <v>136</v>
      </c>
      <c r="B50" s="10" t="s">
        <v>137</v>
      </c>
      <c r="C50" s="10" t="s">
        <v>138</v>
      </c>
      <c r="D50" s="11">
        <v>50000</v>
      </c>
      <c r="E50" s="11">
        <v>50000</v>
      </c>
      <c r="F50" s="11">
        <v>50000</v>
      </c>
      <c r="G50" s="11">
        <v>50000</v>
      </c>
      <c r="H50" s="11">
        <v>50000</v>
      </c>
      <c r="I50" s="11">
        <v>703</v>
      </c>
      <c r="J50" s="11">
        <f>H50-I50</f>
        <v>49297</v>
      </c>
      <c r="K50" s="11">
        <v>8194</v>
      </c>
    </row>
    <row r="51" spans="1:12" s="6" customFormat="1" x14ac:dyDescent="0.25">
      <c r="A51" s="8"/>
      <c r="B51" s="8"/>
      <c r="C51" s="8"/>
      <c r="D51" s="9"/>
      <c r="E51" s="9"/>
      <c r="F51" s="9"/>
      <c r="G51" s="9"/>
      <c r="H51" s="9"/>
      <c r="I51" s="9"/>
      <c r="J51" s="9"/>
      <c r="K51" s="9"/>
    </row>
    <row r="52" spans="1:12" x14ac:dyDescent="0.25">
      <c r="A52" s="13" t="s">
        <v>139</v>
      </c>
      <c r="B52" s="13"/>
      <c r="C52" s="13"/>
      <c r="D52" s="13"/>
      <c r="E52" s="13" t="s">
        <v>141</v>
      </c>
      <c r="F52" s="13"/>
      <c r="G52" s="13"/>
      <c r="H52" s="13"/>
      <c r="I52" s="13" t="s">
        <v>142</v>
      </c>
      <c r="J52" s="13"/>
      <c r="K52" s="13"/>
      <c r="L52" s="13"/>
    </row>
    <row r="53" spans="1:12" x14ac:dyDescent="0.25">
      <c r="A53" s="3" t="s">
        <v>140</v>
      </c>
      <c r="B53" s="3"/>
      <c r="C53" s="3"/>
      <c r="D53" s="3"/>
      <c r="E53" s="3" t="s">
        <v>141</v>
      </c>
      <c r="F53" s="3"/>
      <c r="G53" s="3"/>
      <c r="H53" s="3"/>
      <c r="I53" s="3" t="s">
        <v>143</v>
      </c>
      <c r="J53" s="3"/>
      <c r="K53" s="3"/>
      <c r="L53" s="3"/>
    </row>
    <row r="103" spans="1:20" x14ac:dyDescent="0.25">
      <c r="A103" s="12"/>
      <c r="B103" s="12"/>
      <c r="C103" s="12"/>
      <c r="D103" s="12"/>
      <c r="I103" s="12"/>
      <c r="J103" s="12"/>
      <c r="K103" s="12"/>
      <c r="L103" s="12"/>
      <c r="Q103" s="12"/>
      <c r="R103" s="12"/>
      <c r="S103" s="12"/>
      <c r="T103" s="12"/>
    </row>
  </sheetData>
  <mergeCells count="22">
    <mergeCell ref="H8:H9"/>
    <mergeCell ref="I8:I9"/>
    <mergeCell ref="J8:J9"/>
    <mergeCell ref="K8:K9"/>
    <mergeCell ref="A52:D52"/>
    <mergeCell ref="A53:D53"/>
    <mergeCell ref="E52:H52"/>
    <mergeCell ref="E53:H53"/>
    <mergeCell ref="I52:L52"/>
    <mergeCell ref="I53:L53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2017-07-26T09:54:00Z</dcterms:created>
  <dcterms:modified xsi:type="dcterms:W3CDTF">2017-07-26T09:54:03Z</dcterms:modified>
</cp:coreProperties>
</file>