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F40" i="1"/>
  <c r="E44" i="1"/>
  <c r="F44" i="1"/>
  <c r="F45" i="1" s="1"/>
  <c r="F73" i="1" s="1"/>
  <c r="E45" i="1"/>
  <c r="E52" i="1"/>
  <c r="F52" i="1"/>
  <c r="E71" i="1"/>
  <c r="F71" i="1"/>
  <c r="E72" i="1"/>
  <c r="F72" i="1"/>
  <c r="E73" i="1"/>
  <c r="E80" i="1"/>
  <c r="F80" i="1"/>
</calcChain>
</file>

<file path=xl/sharedStrings.xml><?xml version="1.0" encoding="utf-8"?>
<sst xmlns="http://schemas.openxmlformats.org/spreadsheetml/2006/main" count="310" uniqueCount="192">
  <si>
    <t>JUDETUL  VASLUI</t>
  </si>
  <si>
    <t>COMUNA OLTENESTI</t>
  </si>
  <si>
    <t>Biroul contabilitate</t>
  </si>
  <si>
    <t xml:space="preserve"> </t>
  </si>
  <si>
    <t>Bilant</t>
  </si>
  <si>
    <t>Trimestrul: 1,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</si>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</sst>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149794</v>
      </c>
      <c r="F10" s="10">
        <v>137051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142770</v>
      </c>
      <c r="F11" s="10">
        <v>116596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13540253</v>
      </c>
      <c r="F12" s="10">
        <v>13539741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13832817</v>
      </c>
      <c r="F18" s="10">
        <f>F10+F11+F12+F13+F14+F16</f>
        <v>13793388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646074</v>
      </c>
      <c r="F20" s="10">
        <v>635375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13186</v>
      </c>
      <c r="F22" s="10">
        <v>13186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1163698</v>
      </c>
      <c r="F26" s="10">
        <v>1352773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1163698</v>
      </c>
      <c r="F27" s="10">
        <v>1352773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1176884</v>
      </c>
      <c r="F31" s="10">
        <f>F22+F26+F28+F30</f>
        <v>1365959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221241</v>
      </c>
      <c r="F34" s="10">
        <v>480016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10508</v>
      </c>
      <c r="F35" s="10">
        <v>9956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6746</v>
      </c>
      <c r="F37" s="10">
        <v>6746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238495</v>
      </c>
      <c r="F40" s="10">
        <f>F34+F35+F37+F38</f>
        <v>496718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2061453</v>
      </c>
      <c r="F44" s="10">
        <f>F20+F31+F32+F40+F41+F42+F43</f>
        <v>2498052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15894270</v>
      </c>
      <c r="F45" s="10">
        <f>F18+F44</f>
        <v>16291440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189298</v>
      </c>
      <c r="F51" s="10">
        <v>189298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189298</v>
      </c>
      <c r="F52" s="10">
        <f>F48+F50+F51</f>
        <v>189298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9960</v>
      </c>
      <c r="F54" s="10">
        <v>23501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13541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53479</v>
      </c>
      <c r="F58" s="10">
        <v>65726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41038</v>
      </c>
      <c r="F60" s="10">
        <v>50047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81968</v>
      </c>
      <c r="F66" s="10">
        <v>97835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145407</v>
      </c>
      <c r="F71" s="10">
        <f>F54+F58+F62+F64+F65+F66+F67+F69+F70</f>
        <v>187062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334705</v>
      </c>
      <c r="F72" s="10">
        <f>F52+F71</f>
        <v>376360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15559565</v>
      </c>
      <c r="F73" s="10">
        <f>F45-F72</f>
        <v>15915080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8838806</v>
      </c>
      <c r="F75" s="10">
        <v>8838806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6438478</v>
      </c>
      <c r="F76" s="10">
        <v>6724838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282281</v>
      </c>
      <c r="F78" s="10">
        <v>351436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15559565</v>
      </c>
      <c r="F80" s="10">
        <f>F75+F76-F77+F78-F79</f>
        <v>15915080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2017-05-15T06:16:42Z</dcterms:created>
  <dcterms:modified xsi:type="dcterms:W3CDTF">2017-05-15T06:16:43Z</dcterms:modified>
</cp:coreProperties>
</file>