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G17" i="1" s="1"/>
  <c r="H18" i="1"/>
  <c r="F18" i="1" s="1"/>
  <c r="K18" i="1" s="1"/>
  <c r="I18" i="1"/>
  <c r="I17" i="1" s="1"/>
  <c r="I16" i="1" s="1"/>
  <c r="J18" i="1"/>
  <c r="J17" i="1" s="1"/>
  <c r="J16" i="1" s="1"/>
  <c r="F19" i="1"/>
  <c r="K19" i="1" s="1"/>
  <c r="D20" i="1"/>
  <c r="E20" i="1"/>
  <c r="F20" i="1"/>
  <c r="K20" i="1" s="1"/>
  <c r="G20" i="1"/>
  <c r="H20" i="1"/>
  <c r="I20" i="1"/>
  <c r="J20" i="1"/>
  <c r="F21" i="1"/>
  <c r="K21" i="1" s="1"/>
  <c r="F22" i="1"/>
  <c r="K22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F28" i="1"/>
  <c r="K28" i="1" s="1"/>
  <c r="G28" i="1"/>
  <c r="H28" i="1"/>
  <c r="I28" i="1"/>
  <c r="J28" i="1"/>
  <c r="F29" i="1"/>
  <c r="K29" i="1" s="1"/>
  <c r="F30" i="1"/>
  <c r="K30" i="1" s="1"/>
  <c r="F31" i="1"/>
  <c r="K31" i="1"/>
  <c r="F32" i="1"/>
  <c r="K32" i="1"/>
  <c r="D34" i="1"/>
  <c r="D33" i="1" s="1"/>
  <c r="E34" i="1"/>
  <c r="F34" i="1"/>
  <c r="K34" i="1" s="1"/>
  <c r="G34" i="1"/>
  <c r="H34" i="1"/>
  <c r="H33" i="1" s="1"/>
  <c r="I34" i="1"/>
  <c r="J34" i="1"/>
  <c r="J33" i="1" s="1"/>
  <c r="F35" i="1"/>
  <c r="K35" i="1" s="1"/>
  <c r="F36" i="1"/>
  <c r="K36" i="1" s="1"/>
  <c r="F37" i="1"/>
  <c r="K37" i="1"/>
  <c r="H38" i="1"/>
  <c r="D39" i="1"/>
  <c r="D38" i="1" s="1"/>
  <c r="E39" i="1"/>
  <c r="E38" i="1" s="1"/>
  <c r="G39" i="1"/>
  <c r="G38" i="1" s="1"/>
  <c r="F38" i="1" s="1"/>
  <c r="H39" i="1"/>
  <c r="F39" i="1" s="1"/>
  <c r="K39" i="1" s="1"/>
  <c r="I39" i="1"/>
  <c r="I38" i="1" s="1"/>
  <c r="J39" i="1"/>
  <c r="J38" i="1" s="1"/>
  <c r="F40" i="1"/>
  <c r="K40" i="1"/>
  <c r="F41" i="1"/>
  <c r="K41" i="1" s="1"/>
  <c r="F42" i="1"/>
  <c r="K42" i="1" s="1"/>
  <c r="F43" i="1"/>
  <c r="K43" i="1"/>
  <c r="H44" i="1"/>
  <c r="D45" i="1"/>
  <c r="D44" i="1" s="1"/>
  <c r="E45" i="1"/>
  <c r="E44" i="1" s="1"/>
  <c r="G45" i="1"/>
  <c r="G44" i="1" s="1"/>
  <c r="F44" i="1" s="1"/>
  <c r="H45" i="1"/>
  <c r="F45" i="1" s="1"/>
  <c r="K45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F50" i="1"/>
  <c r="K50" i="1" s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 s="1"/>
  <c r="D53" i="1"/>
  <c r="E53" i="1"/>
  <c r="E52" i="1" s="1"/>
  <c r="G53" i="1"/>
  <c r="H53" i="1"/>
  <c r="I53" i="1"/>
  <c r="J53" i="1"/>
  <c r="J52" i="1" s="1"/>
  <c r="F54" i="1"/>
  <c r="K54" i="1" s="1"/>
  <c r="F55" i="1"/>
  <c r="K55" i="1"/>
  <c r="F56" i="1"/>
  <c r="K56" i="1"/>
  <c r="D57" i="1"/>
  <c r="E57" i="1"/>
  <c r="F57" i="1"/>
  <c r="K57" i="1" s="1"/>
  <c r="G57" i="1"/>
  <c r="H57" i="1"/>
  <c r="I57" i="1"/>
  <c r="J57" i="1"/>
  <c r="F58" i="1"/>
  <c r="K58" i="1" s="1"/>
  <c r="D60" i="1"/>
  <c r="D59" i="1" s="1"/>
  <c r="E60" i="1"/>
  <c r="E59" i="1" s="1"/>
  <c r="G60" i="1"/>
  <c r="G59" i="1" s="1"/>
  <c r="H60" i="1"/>
  <c r="H59" i="1" s="1"/>
  <c r="I60" i="1"/>
  <c r="I59" i="1" s="1"/>
  <c r="J60" i="1"/>
  <c r="J59" i="1" s="1"/>
  <c r="F61" i="1"/>
  <c r="K61" i="1" s="1"/>
  <c r="D62" i="1"/>
  <c r="E62" i="1"/>
  <c r="G62" i="1"/>
  <c r="J62" i="1"/>
  <c r="F63" i="1"/>
  <c r="K63" i="1"/>
  <c r="D64" i="1"/>
  <c r="E64" i="1"/>
  <c r="G64" i="1"/>
  <c r="H64" i="1"/>
  <c r="H62" i="1" s="1"/>
  <c r="I64" i="1"/>
  <c r="I62" i="1" s="1"/>
  <c r="J64" i="1"/>
  <c r="F65" i="1"/>
  <c r="K65" i="1"/>
  <c r="F66" i="1"/>
  <c r="K66" i="1" s="1"/>
  <c r="D67" i="1"/>
  <c r="E67" i="1"/>
  <c r="G67" i="1"/>
  <c r="F67" i="1" s="1"/>
  <c r="K67" i="1" s="1"/>
  <c r="H67" i="1"/>
  <c r="I67" i="1"/>
  <c r="J67" i="1"/>
  <c r="F68" i="1"/>
  <c r="K68" i="1" s="1"/>
  <c r="F69" i="1"/>
  <c r="K69" i="1"/>
  <c r="F70" i="1"/>
  <c r="K70" i="1"/>
  <c r="D73" i="1"/>
  <c r="D72" i="1" s="1"/>
  <c r="D71" i="1" s="1"/>
  <c r="E73" i="1"/>
  <c r="E72" i="1" s="1"/>
  <c r="E71" i="1" s="1"/>
  <c r="F73" i="1"/>
  <c r="K73" i="1" s="1"/>
  <c r="G73" i="1"/>
  <c r="G72" i="1" s="1"/>
  <c r="H73" i="1"/>
  <c r="H72" i="1" s="1"/>
  <c r="H71" i="1" s="1"/>
  <c r="I73" i="1"/>
  <c r="I72" i="1" s="1"/>
  <c r="I71" i="1" s="1"/>
  <c r="J73" i="1"/>
  <c r="J72" i="1" s="1"/>
  <c r="J71" i="1" s="1"/>
  <c r="F74" i="1"/>
  <c r="K74" i="1" s="1"/>
  <c r="F75" i="1"/>
  <c r="K75" i="1" s="1"/>
  <c r="D76" i="1"/>
  <c r="E76" i="1"/>
  <c r="G76" i="1"/>
  <c r="F76" i="1" s="1"/>
  <c r="K76" i="1" s="1"/>
  <c r="H76" i="1"/>
  <c r="I76" i="1"/>
  <c r="J76" i="1"/>
  <c r="F77" i="1"/>
  <c r="K77" i="1"/>
  <c r="F78" i="1"/>
  <c r="K78" i="1"/>
  <c r="J47" i="1" l="1"/>
  <c r="F59" i="1"/>
  <c r="K59" i="1" s="1"/>
  <c r="K38" i="1"/>
  <c r="J15" i="1"/>
  <c r="F62" i="1"/>
  <c r="K62" i="1" s="1"/>
  <c r="I52" i="1"/>
  <c r="I47" i="1" s="1"/>
  <c r="H47" i="1"/>
  <c r="I33" i="1"/>
  <c r="I15" i="1" s="1"/>
  <c r="I14" i="1" s="1"/>
  <c r="H52" i="1"/>
  <c r="F49" i="1"/>
  <c r="K49" i="1" s="1"/>
  <c r="G48" i="1"/>
  <c r="G52" i="1"/>
  <c r="F52" i="1" s="1"/>
  <c r="K52" i="1" s="1"/>
  <c r="K44" i="1"/>
  <c r="G33" i="1"/>
  <c r="F33" i="1" s="1"/>
  <c r="F17" i="1"/>
  <c r="K17" i="1" s="1"/>
  <c r="G16" i="1"/>
  <c r="F72" i="1"/>
  <c r="K72" i="1" s="1"/>
  <c r="G71" i="1"/>
  <c r="F71" i="1" s="1"/>
  <c r="K71" i="1" s="1"/>
  <c r="E47" i="1"/>
  <c r="D52" i="1"/>
  <c r="D47" i="1"/>
  <c r="E33" i="1"/>
  <c r="E15" i="1" s="1"/>
  <c r="E14" i="1" s="1"/>
  <c r="D15" i="1"/>
  <c r="F60" i="1"/>
  <c r="K60" i="1" s="1"/>
  <c r="F53" i="1"/>
  <c r="K53" i="1" s="1"/>
  <c r="H17" i="1"/>
  <c r="H16" i="1" s="1"/>
  <c r="H15" i="1" s="1"/>
  <c r="H14" i="1" s="1"/>
  <c r="F64" i="1"/>
  <c r="K64" i="1" s="1"/>
  <c r="G24" i="1"/>
  <c r="I12" i="1" l="1"/>
  <c r="I13" i="1"/>
  <c r="E12" i="1"/>
  <c r="E13" i="1"/>
  <c r="F24" i="1"/>
  <c r="K24" i="1" s="1"/>
  <c r="G23" i="1"/>
  <c r="F23" i="1" s="1"/>
  <c r="K23" i="1" s="1"/>
  <c r="H13" i="1"/>
  <c r="H12" i="1"/>
  <c r="F48" i="1"/>
  <c r="K48" i="1" s="1"/>
  <c r="G47" i="1"/>
  <c r="F47" i="1" s="1"/>
  <c r="K47" i="1" s="1"/>
  <c r="K33" i="1"/>
  <c r="J14" i="1"/>
  <c r="D14" i="1"/>
  <c r="F16" i="1"/>
  <c r="K16" i="1" s="1"/>
  <c r="G15" i="1"/>
  <c r="D12" i="1" l="1"/>
  <c r="D13" i="1"/>
  <c r="F15" i="1"/>
  <c r="K15" i="1" s="1"/>
  <c r="G14" i="1"/>
  <c r="J12" i="1"/>
  <c r="J13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<sst xmlns="http://schemas.openxmlformats.org/spreadsheetml/2006/main" count="229" uniqueCount="228">
  <si>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</si>
  <si>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</si>
  <si>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</si>
  <si>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</si>
  <si>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</si>
  <si>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</si>
  <si>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</si>
  <si>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</si>
  <si>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</si>
  <si>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</si>
  <si>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</si>
  <si>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</si>
  <si>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</si>
  <si>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</si>
  <si>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</si>
  <si>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</si>
  <si>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</si>
  <si>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</si>
  <si>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</si>
  <si>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</si>
  <si>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</si>
  <si>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</si>
  <si>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</si>
  <si>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</si>
  <si>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</si>
  <si>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</si>
  <si>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</si>
  <si>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</si>
  <si>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</si>
  <si>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</si>
  <si>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</si>
  <si>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</si>
  <si>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</si>
  <si>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</si>
  <si>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</si>
  <si>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</si>
  <si>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</si>
  <si>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</si>
  <si>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</si>
  <si>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</si>
  <si>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</si>
  <si>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</si>
  <si>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</si>
  <si>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</si>
  <si>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</si>
  <si>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</si>
  <si>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</si>
  <si>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</si>
  <si>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</si>
  <si>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</si>
  <si>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</si>
  <si>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</si>
  <si>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</si>
  <si>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</si>
  <si>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</si>
  <si>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</si>
  <si>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</si>
  <si>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</si>
  <si>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</si>
  <si>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</si>
  <si>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</si>
  <si>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</si>
  <si>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</si>
  <si>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</si>
  <si>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</si>
  <si>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</si>
  <si>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</si>
  <si>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</si>
  <si>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</si>
  <si>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</si>
  <si>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</si>
  <si>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</si>
  <si>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</si>
  <si>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</si>
  <si>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</si>
  <si>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</si>
  <si>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</si>
  <si>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</si>
  <si>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</si>
  <si>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</si>
  <si>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</si>
  <si>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</si>
  <si>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</si>
  <si>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</si>
  <si>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</si>
  <si>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</si>
  <si>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</si>
  <si>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</si>
  <si>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</si>
  <si>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</si>
  <si>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</si>
  <si>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</si>
  <si>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</si>
  <si>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</si>
  <si>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</si>
  <si>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</si>
  <si>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</si>
  <si>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</si>
  <si>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</si>
  <si>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</si>
  <si>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</si>
  <si>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</si>
  <si>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</si>
  <si>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</si>
  <si>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</si>
  <si>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</si>
  <si>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</si>
  <si>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</si>
  <si>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</si>
  <si>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</si>
  <si>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</si>
  <si>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</si>
  <si>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</si>
  <si>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</si>
  <si>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</si>
  <si>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</si>
  <si>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</si>
  <si>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</si>
  <si>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</si>
  <si>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</si>
  <si>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</si>
  <si>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</si>
  <si>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</si>
  <si>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</si>
  <si>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</si>
  <si>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</si>
  <si>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</si>
  <si>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</si>
  <si>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</si>
  <si>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</si>
  <si>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</si>
  <si>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</si>
  <si>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</si>
  <si>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</si>
  <si>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</si>
  <si>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</si>
  <si>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</si>
  <si>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</si>
  <si>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</si>
  <si>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</si>
  <si>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</si>
  <si>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</si>
  <si>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</si>
  <si>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</si>
  <si>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</si>
  <si>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</si>
  <si>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</si>
  <si>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</si>
  <si>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</si>
  <si>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</si>
  <si>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</si>
  <si>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73</t>
  </si>
  <si>
    <t>Venituri din recuperarea cheltuielilor de judecata, imputatii si despagubiri</t>
  </si>
  <si>
    <t>33.02.28</t>
  </si>
  <si>
    <t>74</t>
  </si>
  <si>
    <t>Alte venituri din prestari de servicii si alte activitati</t>
  </si>
  <si>
    <t>33.02.50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</si>
  <si>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</si>
  <si>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</si>
  <si>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</si>
  <si>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</si>
  <si>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</si>
  <si>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</si>
  <si>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</si>
  <si>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</si>
  <si>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</si>
  <si>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</si>
  <si>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</si>
  <si>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</si>
  <si>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</si>
  <si>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</si>
  <si>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</si>
  <si>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</si>
  <si>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</si>
  <si>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</si>
  <si>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87</t>
  </si>
  <si>
    <t>Taxe speciale</t>
  </si>
  <si>
    <t>36.02.06</t>
  </si>
  <si>
    <t>93</t>
  </si>
  <si>
    <t>Sume provenite din finantarea bugetara a anilor precedenti</t>
  </si>
  <si>
    <t>36.02.32</t>
  </si>
  <si>
    <t>95</t>
  </si>
  <si>
    <t>Sume provenite din finantarea bugetara a anilor precedenti, aferente sectiunii de functionare</t>
  </si>
  <si>
    <t>36.02.32.03</t>
  </si>
  <si>
    <t>97</t>
  </si>
  <si>
    <t>Alte venituri</t>
  </si>
  <si>
    <t>36.02.50</t>
  </si>
  <si>
    <t>98</t>
  </si>
  <si>
    <t>Transferuri voluntare,  altele decat subventiile (cod 37.02.01+37.02.50)</t>
  </si>
  <si>
    <t>37.02</t>
  </si>
  <si>
    <t>99</t>
  </si>
  <si>
    <t>Donatii si sponsorizari</t>
  </si>
  <si>
    <t>37.02.01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</si>
  <si>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</si>
  <si>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</si>
  <si>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</si>
  <si>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</si>
  <si>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</si>
  <si>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</si>
  <si>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</si>
  <si>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</si>
  <si>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</si>
  <si>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</si>
  <si>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</si>
  <si>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</si>
  <si>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</si>
  <si>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</si>
  <si>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</si>
  <si>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129</t>
  </si>
  <si>
    <t>Planuri si  regulamente de urbanism</t>
  </si>
  <si>
    <t>42.02.05</t>
  </si>
  <si>
    <t>157</t>
  </si>
  <si>
    <t>Subventii pentru acordarea ajutorului pentru incalzirea locuintei cu lemne, carbuni, combustibili petrolieri</t>
  </si>
  <si>
    <t>42.02.34</t>
  </si>
  <si>
    <t>185</t>
  </si>
  <si>
    <t>Subventii de la alte administratii (cod. 43.02.01+43.02.04+43.02.07+43.02.08+43.02.20+43.02.21)</t>
  </si>
  <si>
    <t>43.02</t>
  </si>
  <si>
    <t>194</t>
  </si>
  <si>
    <t>Sume primite de la bugetul judetului către bugetele locale pentru plata drepturilor de care beneficiează copii cu cerinte educationale speciale integrati in invatamantul de masă</t>
  </si>
  <si>
    <t>43.02.30</t>
  </si>
  <si>
    <t>196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</si>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</sst>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D14+D71</f>
        <v>2554000</v>
      </c>
      <c r="E12" s="11">
        <f>E14+E71</f>
        <v>3425567</v>
      </c>
      <c r="F12" s="11">
        <f>G12+H12</f>
        <v>4315352</v>
      </c>
      <c r="G12" s="11">
        <f>G14+G71</f>
        <v>1152868</v>
      </c>
      <c r="H12" s="11">
        <f>H14+H71</f>
        <v>3162484</v>
      </c>
      <c r="I12" s="11">
        <f>I14+I71</f>
        <v>2974674</v>
      </c>
      <c r="J12" s="11">
        <f>J14+J71</f>
        <v>176980</v>
      </c>
      <c r="K12" s="11">
        <f>F12-I12-J12</f>
        <v>1163698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D14-D34-D67</f>
        <v>796000</v>
      </c>
      <c r="E13" s="11">
        <f>E14-E34-E67</f>
        <v>846000</v>
      </c>
      <c r="F13" s="11">
        <f>G13+H13</f>
        <v>2123070</v>
      </c>
      <c r="G13" s="11">
        <f>G14-G34-G67</f>
        <v>1152868</v>
      </c>
      <c r="H13" s="11">
        <f>H14-H34-H67</f>
        <v>970202</v>
      </c>
      <c r="I13" s="11">
        <f>I14-I34-I67</f>
        <v>782392</v>
      </c>
      <c r="J13" s="11">
        <f>J14-J34-J67</f>
        <v>176980</v>
      </c>
      <c r="K13" s="11">
        <f>F13-I13-J13</f>
        <v>1163698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D15+D47</f>
        <v>2530000</v>
      </c>
      <c r="E14" s="11">
        <f>E15+E47</f>
        <v>3229000</v>
      </c>
      <c r="F14" s="11">
        <f>G14+H14</f>
        <v>4252356</v>
      </c>
      <c r="G14" s="11">
        <f>G15+G47</f>
        <v>1152868</v>
      </c>
      <c r="H14" s="11">
        <f>H15+H47</f>
        <v>3099488</v>
      </c>
      <c r="I14" s="11">
        <f>I15+I47</f>
        <v>2911678</v>
      </c>
      <c r="J14" s="11">
        <f>J15+J47</f>
        <v>176980</v>
      </c>
      <c r="K14" s="11">
        <f>F14-I14-J14</f>
        <v>1163698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D16+D23+D33+D44</f>
        <v>2482000</v>
      </c>
      <c r="E15" s="11">
        <f>E16+E23+E33+E44</f>
        <v>3168000</v>
      </c>
      <c r="F15" s="11">
        <f>G15+H15</f>
        <v>3869523</v>
      </c>
      <c r="G15" s="11">
        <f>G16+G23+G33+G44</f>
        <v>904176</v>
      </c>
      <c r="H15" s="11">
        <f>H16+H23+H33+H44</f>
        <v>2965347</v>
      </c>
      <c r="I15" s="11">
        <f>I16+I23+I33+I44</f>
        <v>2830267</v>
      </c>
      <c r="J15" s="11">
        <f>J16+J23+J33+J44</f>
        <v>176980</v>
      </c>
      <c r="K15" s="11">
        <f>F15-I15-J15</f>
        <v>862276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406000</v>
      </c>
      <c r="E16" s="11">
        <f>+E17</f>
        <v>393000</v>
      </c>
      <c r="F16" s="11">
        <f>G16+H16</f>
        <v>426225</v>
      </c>
      <c r="G16" s="11">
        <f>+G17</f>
        <v>0</v>
      </c>
      <c r="H16" s="11">
        <f>+H17</f>
        <v>426225</v>
      </c>
      <c r="I16" s="11">
        <f>+I17</f>
        <v>426225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406000</v>
      </c>
      <c r="E17" s="11">
        <f>E18+E20</f>
        <v>393000</v>
      </c>
      <c r="F17" s="11">
        <f>G17+H17</f>
        <v>426225</v>
      </c>
      <c r="G17" s="11">
        <f>G18+G20</f>
        <v>0</v>
      </c>
      <c r="H17" s="11">
        <f>H18+H20</f>
        <v>426225</v>
      </c>
      <c r="I17" s="11">
        <f>I18+I20</f>
        <v>426225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6000</v>
      </c>
      <c r="E18" s="11">
        <f>+E19</f>
        <v>6000</v>
      </c>
      <c r="F18" s="11">
        <f>G18+H18</f>
        <v>4917</v>
      </c>
      <c r="G18" s="11">
        <f>+G19</f>
        <v>0</v>
      </c>
      <c r="H18" s="11">
        <f>+H19</f>
        <v>4917</v>
      </c>
      <c r="I18" s="11">
        <f>+I19</f>
        <v>4917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6000</v>
      </c>
      <c r="E19" s="11">
        <v>6000</v>
      </c>
      <c r="F19" s="11">
        <f>G19+H19</f>
        <v>4917</v>
      </c>
      <c r="G19" s="11">
        <v>0</v>
      </c>
      <c r="H19" s="11">
        <v>4917</v>
      </c>
      <c r="I19" s="11">
        <v>4917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400000</v>
      </c>
      <c r="E20" s="11">
        <f>E21+E22</f>
        <v>387000</v>
      </c>
      <c r="F20" s="11">
        <f>G20+H20</f>
        <v>421308</v>
      </c>
      <c r="G20" s="11">
        <f>G21+G22</f>
        <v>0</v>
      </c>
      <c r="H20" s="11">
        <f>H21+H22</f>
        <v>421308</v>
      </c>
      <c r="I20" s="11">
        <f>I21+I22</f>
        <v>421308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120000</v>
      </c>
      <c r="E21" s="11">
        <v>120000</v>
      </c>
      <c r="F21" s="11">
        <f>G21+H21</f>
        <v>118659</v>
      </c>
      <c r="G21" s="11">
        <v>0</v>
      </c>
      <c r="H21" s="11">
        <v>118659</v>
      </c>
      <c r="I21" s="11">
        <v>118659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280000</v>
      </c>
      <c r="E22" s="11">
        <v>267000</v>
      </c>
      <c r="F22" s="11">
        <f>G22+H22</f>
        <v>302649</v>
      </c>
      <c r="G22" s="11">
        <v>0</v>
      </c>
      <c r="H22" s="11">
        <v>302649</v>
      </c>
      <c r="I22" s="11">
        <v>302649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315000</v>
      </c>
      <c r="E23" s="11">
        <f>E24</f>
        <v>365000</v>
      </c>
      <c r="F23" s="11">
        <f>G23+H23</f>
        <v>1262461</v>
      </c>
      <c r="G23" s="11">
        <f>G24</f>
        <v>886669</v>
      </c>
      <c r="H23" s="11">
        <f>H24</f>
        <v>375792</v>
      </c>
      <c r="I23" s="11">
        <f>I24</f>
        <v>246067</v>
      </c>
      <c r="J23" s="11">
        <f>J24</f>
        <v>176980</v>
      </c>
      <c r="K23" s="11">
        <f>F23-I23-J23</f>
        <v>839414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315000</v>
      </c>
      <c r="E24" s="11">
        <f>E25+E28+E32</f>
        <v>365000</v>
      </c>
      <c r="F24" s="11">
        <f>G24+H24</f>
        <v>1262461</v>
      </c>
      <c r="G24" s="11">
        <f>G25+G28+G32</f>
        <v>886669</v>
      </c>
      <c r="H24" s="11">
        <f>H25+H28+H32</f>
        <v>375792</v>
      </c>
      <c r="I24" s="11">
        <f>I25+I28+I32</f>
        <v>246067</v>
      </c>
      <c r="J24" s="11">
        <f>J25+J28+J32</f>
        <v>176980</v>
      </c>
      <c r="K24" s="11">
        <f>F24-I24-J24</f>
        <v>839414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75000</v>
      </c>
      <c r="E25" s="11">
        <f>E26+E27</f>
        <v>125000</v>
      </c>
      <c r="F25" s="11">
        <f>G25+H25</f>
        <v>520150</v>
      </c>
      <c r="G25" s="11">
        <f>G26+G27</f>
        <v>435745</v>
      </c>
      <c r="H25" s="11">
        <f>H26+H27</f>
        <v>84405</v>
      </c>
      <c r="I25" s="11">
        <f>I26+I27</f>
        <v>27641</v>
      </c>
      <c r="J25" s="11">
        <f>J26+J27</f>
        <v>176980</v>
      </c>
      <c r="K25" s="11">
        <f>F25-I25-J25</f>
        <v>315529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25000</v>
      </c>
      <c r="E26" s="11">
        <v>25000</v>
      </c>
      <c r="F26" s="11">
        <f>G26+H26</f>
        <v>48002</v>
      </c>
      <c r="G26" s="11">
        <v>25396</v>
      </c>
      <c r="H26" s="11">
        <v>22606</v>
      </c>
      <c r="I26" s="11">
        <v>24095</v>
      </c>
      <c r="J26" s="11">
        <v>0</v>
      </c>
      <c r="K26" s="11">
        <f>F26-I26-J26</f>
        <v>23907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50000</v>
      </c>
      <c r="E27" s="11">
        <v>100000</v>
      </c>
      <c r="F27" s="11">
        <f>G27+H27</f>
        <v>472148</v>
      </c>
      <c r="G27" s="11">
        <v>410349</v>
      </c>
      <c r="H27" s="11">
        <v>61799</v>
      </c>
      <c r="I27" s="11">
        <v>3546</v>
      </c>
      <c r="J27" s="11">
        <v>176980</v>
      </c>
      <c r="K27" s="11">
        <f>F27-I27-J27</f>
        <v>291622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236000</v>
      </c>
      <c r="E28" s="11">
        <f>E29+E30+E31</f>
        <v>236000</v>
      </c>
      <c r="F28" s="11">
        <f>G28+H28</f>
        <v>739801</v>
      </c>
      <c r="G28" s="11">
        <f>G29+G30+G31</f>
        <v>450924</v>
      </c>
      <c r="H28" s="11">
        <f>H29+H30+H31</f>
        <v>288877</v>
      </c>
      <c r="I28" s="11">
        <f>I29+I30+I31</f>
        <v>215916</v>
      </c>
      <c r="J28" s="11">
        <f>J29+J30+J31</f>
        <v>0</v>
      </c>
      <c r="K28" s="11">
        <f>F28-I28-J28</f>
        <v>523885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65000</v>
      </c>
      <c r="E29" s="11">
        <v>65000</v>
      </c>
      <c r="F29" s="11">
        <f>G29+H29</f>
        <v>124315</v>
      </c>
      <c r="G29" s="11">
        <v>47487</v>
      </c>
      <c r="H29" s="11">
        <v>76828</v>
      </c>
      <c r="I29" s="11">
        <v>60144</v>
      </c>
      <c r="J29" s="11">
        <v>0</v>
      </c>
      <c r="K29" s="11">
        <f>F29-I29-J29</f>
        <v>64171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</v>
      </c>
      <c r="E30" s="11">
        <v>1000</v>
      </c>
      <c r="F30" s="11">
        <f>G30+H30</f>
        <v>8582</v>
      </c>
      <c r="G30" s="11">
        <v>6336</v>
      </c>
      <c r="H30" s="11">
        <v>2246</v>
      </c>
      <c r="I30" s="11">
        <v>259</v>
      </c>
      <c r="J30" s="11">
        <v>0</v>
      </c>
      <c r="K30" s="11">
        <f>F30-I30-J30</f>
        <v>8323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170000</v>
      </c>
      <c r="E31" s="11">
        <v>170000</v>
      </c>
      <c r="F31" s="11">
        <f>G31+H31</f>
        <v>606904</v>
      </c>
      <c r="G31" s="11">
        <v>397101</v>
      </c>
      <c r="H31" s="11">
        <v>209803</v>
      </c>
      <c r="I31" s="11">
        <v>155513</v>
      </c>
      <c r="J31" s="11">
        <v>0</v>
      </c>
      <c r="K31" s="11">
        <f>F31-I31-J31</f>
        <v>451391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4000</v>
      </c>
      <c r="F32" s="11">
        <f>G32+H32</f>
        <v>2510</v>
      </c>
      <c r="G32" s="11">
        <v>0</v>
      </c>
      <c r="H32" s="11">
        <v>2510</v>
      </c>
      <c r="I32" s="11">
        <v>2510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1751000</v>
      </c>
      <c r="E33" s="11">
        <f>E34+E38</f>
        <v>2400000</v>
      </c>
      <c r="F33" s="11">
        <f>G33+H33</f>
        <v>2171235</v>
      </c>
      <c r="G33" s="11">
        <f>G34+G38</f>
        <v>17466</v>
      </c>
      <c r="H33" s="11">
        <f>H34+H38</f>
        <v>2153769</v>
      </c>
      <c r="I33" s="11">
        <f>I34+I38</f>
        <v>2148660</v>
      </c>
      <c r="J33" s="11">
        <f>J34+J38</f>
        <v>0</v>
      </c>
      <c r="K33" s="11">
        <f>F33-I33-J33</f>
        <v>22575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1729000</v>
      </c>
      <c r="E34" s="11">
        <f>+E35+E36+E37</f>
        <v>2378000</v>
      </c>
      <c r="F34" s="11">
        <f>G34+H34</f>
        <v>2129286</v>
      </c>
      <c r="G34" s="11">
        <f>+G35+G36+G37</f>
        <v>0</v>
      </c>
      <c r="H34" s="11">
        <f>+H35+H36+H37</f>
        <v>2129286</v>
      </c>
      <c r="I34" s="11">
        <f>+I35+I36+I37</f>
        <v>2129286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1198000</v>
      </c>
      <c r="E35" s="11">
        <v>1667000</v>
      </c>
      <c r="F35" s="11">
        <f>G35+H35</f>
        <v>1418286</v>
      </c>
      <c r="G35" s="11">
        <v>0</v>
      </c>
      <c r="H35" s="11">
        <v>1418286</v>
      </c>
      <c r="I35" s="11">
        <v>1418286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32000</v>
      </c>
      <c r="E36" s="11">
        <v>32000</v>
      </c>
      <c r="F36" s="11">
        <f>G36+H36</f>
        <v>32000</v>
      </c>
      <c r="G36" s="11">
        <v>0</v>
      </c>
      <c r="H36" s="11">
        <v>32000</v>
      </c>
      <c r="I36" s="11">
        <v>32000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499000</v>
      </c>
      <c r="E37" s="11">
        <v>679000</v>
      </c>
      <c r="F37" s="11">
        <f>G37+H37</f>
        <v>679000</v>
      </c>
      <c r="G37" s="11">
        <v>0</v>
      </c>
      <c r="H37" s="11">
        <v>679000</v>
      </c>
      <c r="I37" s="11">
        <v>679000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22000</v>
      </c>
      <c r="E38" s="11">
        <f>E39+E42+E43</f>
        <v>22000</v>
      </c>
      <c r="F38" s="11">
        <f>G38+H38</f>
        <v>41949</v>
      </c>
      <c r="G38" s="11">
        <f>G39+G42+G43</f>
        <v>17466</v>
      </c>
      <c r="H38" s="11">
        <f>H39+H42+H43</f>
        <v>24483</v>
      </c>
      <c r="I38" s="11">
        <f>I39+I42+I43</f>
        <v>19374</v>
      </c>
      <c r="J38" s="11">
        <f>J39+J42+J43</f>
        <v>0</v>
      </c>
      <c r="K38" s="11">
        <f>F38-I38-J38</f>
        <v>22575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21000</v>
      </c>
      <c r="E39" s="11">
        <f>E40+E41</f>
        <v>21000</v>
      </c>
      <c r="F39" s="11">
        <f>G39+H39</f>
        <v>41317</v>
      </c>
      <c r="G39" s="11">
        <f>G40+G41</f>
        <v>17130</v>
      </c>
      <c r="H39" s="11">
        <f>H40+H41</f>
        <v>24187</v>
      </c>
      <c r="I39" s="11">
        <f>I40+I41</f>
        <v>18940</v>
      </c>
      <c r="J39" s="11">
        <f>J40+J41</f>
        <v>0</v>
      </c>
      <c r="K39" s="11">
        <f>F39-I39-J39</f>
        <v>22377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20000</v>
      </c>
      <c r="E40" s="11">
        <v>20000</v>
      </c>
      <c r="F40" s="11">
        <f>G40+H40</f>
        <v>36926</v>
      </c>
      <c r="G40" s="11">
        <v>14883</v>
      </c>
      <c r="H40" s="11">
        <v>22043</v>
      </c>
      <c r="I40" s="11">
        <v>18081</v>
      </c>
      <c r="J40" s="11">
        <v>0</v>
      </c>
      <c r="K40" s="11">
        <f>F40-I40-J40</f>
        <v>18845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4391</v>
      </c>
      <c r="G41" s="11">
        <v>2247</v>
      </c>
      <c r="H41" s="11">
        <v>2144</v>
      </c>
      <c r="I41" s="11">
        <v>859</v>
      </c>
      <c r="J41" s="11">
        <v>0</v>
      </c>
      <c r="K41" s="11">
        <f>F41-I41-J41</f>
        <v>3532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211</v>
      </c>
      <c r="G42" s="11">
        <v>0</v>
      </c>
      <c r="H42" s="11">
        <v>211</v>
      </c>
      <c r="I42" s="11">
        <v>211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1000</v>
      </c>
      <c r="E43" s="11">
        <v>1000</v>
      </c>
      <c r="F43" s="11">
        <f>G43+H43</f>
        <v>421</v>
      </c>
      <c r="G43" s="11">
        <v>336</v>
      </c>
      <c r="H43" s="11">
        <v>85</v>
      </c>
      <c r="I43" s="11">
        <v>223</v>
      </c>
      <c r="J43" s="11">
        <v>0</v>
      </c>
      <c r="K43" s="11">
        <f>F43-I43-J43</f>
        <v>198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10000</v>
      </c>
      <c r="F44" s="11">
        <f>G44+H44</f>
        <v>9602</v>
      </c>
      <c r="G44" s="11">
        <f>G45</f>
        <v>41</v>
      </c>
      <c r="H44" s="11">
        <f>H45</f>
        <v>9561</v>
      </c>
      <c r="I44" s="11">
        <f>I45</f>
        <v>9315</v>
      </c>
      <c r="J44" s="11">
        <f>J45</f>
        <v>0</v>
      </c>
      <c r="K44" s="11">
        <f>F44-I44-J44</f>
        <v>287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10000</v>
      </c>
      <c r="F45" s="11">
        <f>G45+H45</f>
        <v>9602</v>
      </c>
      <c r="G45" s="11">
        <f>G46</f>
        <v>41</v>
      </c>
      <c r="H45" s="11">
        <f>H46</f>
        <v>9561</v>
      </c>
      <c r="I45" s="11">
        <f>I46</f>
        <v>9315</v>
      </c>
      <c r="J45" s="11">
        <f>J46</f>
        <v>0</v>
      </c>
      <c r="K45" s="11">
        <f>F45-I45-J45</f>
        <v>287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10000</v>
      </c>
      <c r="E46" s="11">
        <v>10000</v>
      </c>
      <c r="F46" s="11">
        <f>G46+H46</f>
        <v>9602</v>
      </c>
      <c r="G46" s="11">
        <v>41</v>
      </c>
      <c r="H46" s="11">
        <v>9561</v>
      </c>
      <c r="I46" s="11">
        <v>9315</v>
      </c>
      <c r="J46" s="11">
        <v>0</v>
      </c>
      <c r="K46" s="11">
        <f>F46-I46-J46</f>
        <v>287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48000</v>
      </c>
      <c r="E47" s="11">
        <f>E48+E52</f>
        <v>61000</v>
      </c>
      <c r="F47" s="11">
        <f>G47+H47</f>
        <v>382833</v>
      </c>
      <c r="G47" s="11">
        <f>G48+G52</f>
        <v>248692</v>
      </c>
      <c r="H47" s="11">
        <f>H48+H52</f>
        <v>134141</v>
      </c>
      <c r="I47" s="11">
        <f>I48+I52</f>
        <v>81411</v>
      </c>
      <c r="J47" s="11">
        <f>J48+J52</f>
        <v>0</v>
      </c>
      <c r="K47" s="11">
        <f>F47-I47-J47</f>
        <v>301422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14000</v>
      </c>
      <c r="E48" s="11">
        <f>E49</f>
        <v>14000</v>
      </c>
      <c r="F48" s="11">
        <f>G48+H48</f>
        <v>48672</v>
      </c>
      <c r="G48" s="11">
        <f>G49</f>
        <v>21907</v>
      </c>
      <c r="H48" s="11">
        <f>H49</f>
        <v>26765</v>
      </c>
      <c r="I48" s="11">
        <f>I49</f>
        <v>36033</v>
      </c>
      <c r="J48" s="11">
        <f>J49</f>
        <v>0</v>
      </c>
      <c r="K48" s="11">
        <f>F48-I48-J48</f>
        <v>12639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14000</v>
      </c>
      <c r="E49" s="11">
        <f>+E50</f>
        <v>14000</v>
      </c>
      <c r="F49" s="11">
        <f>G49+H49</f>
        <v>48672</v>
      </c>
      <c r="G49" s="11">
        <f>+G50</f>
        <v>21907</v>
      </c>
      <c r="H49" s="11">
        <f>+H50</f>
        <v>26765</v>
      </c>
      <c r="I49" s="11">
        <f>+I50</f>
        <v>36033</v>
      </c>
      <c r="J49" s="11">
        <f>+J50</f>
        <v>0</v>
      </c>
      <c r="K49" s="11">
        <f>F49-I49-J49</f>
        <v>12639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</f>
        <v>14000</v>
      </c>
      <c r="E50" s="11">
        <f>E51</f>
        <v>14000</v>
      </c>
      <c r="F50" s="11">
        <f>G50+H50</f>
        <v>48672</v>
      </c>
      <c r="G50" s="11">
        <f>G51</f>
        <v>21907</v>
      </c>
      <c r="H50" s="11">
        <f>H51</f>
        <v>26765</v>
      </c>
      <c r="I50" s="11">
        <f>I51</f>
        <v>36033</v>
      </c>
      <c r="J50" s="11">
        <f>J51</f>
        <v>0</v>
      </c>
      <c r="K50" s="11">
        <f>F50-I50-J50</f>
        <v>12639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14000</v>
      </c>
      <c r="E51" s="11">
        <v>14000</v>
      </c>
      <c r="F51" s="11">
        <f>G51+H51</f>
        <v>48672</v>
      </c>
      <c r="G51" s="11">
        <v>21907</v>
      </c>
      <c r="H51" s="11">
        <v>26765</v>
      </c>
      <c r="I51" s="11">
        <v>36033</v>
      </c>
      <c r="J51" s="11">
        <v>0</v>
      </c>
      <c r="K51" s="11">
        <f>F51-I51-J51</f>
        <v>12639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D53+D57+D59+D62+D67</f>
        <v>34000</v>
      </c>
      <c r="E52" s="11">
        <f>E53+E57+E59+E62+E67</f>
        <v>47000</v>
      </c>
      <c r="F52" s="11">
        <f>G52+H52</f>
        <v>334161</v>
      </c>
      <c r="G52" s="11">
        <f>G53+G57+G59+G62+G67</f>
        <v>226785</v>
      </c>
      <c r="H52" s="11">
        <f>H53+H57+H59+H62+H67</f>
        <v>107376</v>
      </c>
      <c r="I52" s="11">
        <f>I53+I57+I59+I62+I67</f>
        <v>45378</v>
      </c>
      <c r="J52" s="11">
        <f>J53+J57+J59+J62+J67</f>
        <v>0</v>
      </c>
      <c r="K52" s="11">
        <f>F52-I52-J52</f>
        <v>288783</v>
      </c>
    </row>
    <row r="53" spans="1:11" s="6" customFormat="1" ht="43.5" x14ac:dyDescent="0.25">
      <c r="A53" s="10" t="s">
        <v>145</v>
      </c>
      <c r="B53" s="10" t="s">
        <v>146</v>
      </c>
      <c r="C53" s="10" t="s">
        <v>147</v>
      </c>
      <c r="D53" s="11">
        <f>D54+D55+D56</f>
        <v>4000</v>
      </c>
      <c r="E53" s="11">
        <f>E54+E55+E56</f>
        <v>4000</v>
      </c>
      <c r="F53" s="11">
        <f>G53+H53</f>
        <v>18205</v>
      </c>
      <c r="G53" s="11">
        <f>G54+G55+G56</f>
        <v>1364</v>
      </c>
      <c r="H53" s="11">
        <f>H54+H55+H56</f>
        <v>16841</v>
      </c>
      <c r="I53" s="11">
        <f>I54+I55+I56</f>
        <v>15165</v>
      </c>
      <c r="J53" s="11">
        <f>J54+J55+J56</f>
        <v>0</v>
      </c>
      <c r="K53" s="11">
        <f>F53-I53-J53</f>
        <v>3040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4000</v>
      </c>
      <c r="E54" s="11">
        <v>4000</v>
      </c>
      <c r="F54" s="11">
        <f>G54+H54</f>
        <v>4138</v>
      </c>
      <c r="G54" s="11">
        <v>1364</v>
      </c>
      <c r="H54" s="11">
        <v>2774</v>
      </c>
      <c r="I54" s="11">
        <v>3406</v>
      </c>
      <c r="J54" s="11">
        <v>0</v>
      </c>
      <c r="K54" s="11">
        <f>F54-I54-J54</f>
        <v>732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2308</v>
      </c>
      <c r="G55" s="11">
        <v>0</v>
      </c>
      <c r="H55" s="11">
        <v>2308</v>
      </c>
      <c r="I55" s="11">
        <v>0</v>
      </c>
      <c r="J55" s="11">
        <v>0</v>
      </c>
      <c r="K55" s="11">
        <f>F55-I55-J55</f>
        <v>2308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11759</v>
      </c>
      <c r="G56" s="11">
        <v>0</v>
      </c>
      <c r="H56" s="11">
        <v>11759</v>
      </c>
      <c r="I56" s="11">
        <v>11759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2000</v>
      </c>
      <c r="E57" s="11">
        <f>E58</f>
        <v>2000</v>
      </c>
      <c r="F57" s="11">
        <f>G57+H57</f>
        <v>2392</v>
      </c>
      <c r="G57" s="11">
        <f>G58</f>
        <v>0</v>
      </c>
      <c r="H57" s="11">
        <f>H58</f>
        <v>2392</v>
      </c>
      <c r="I57" s="11">
        <f>I58</f>
        <v>2392</v>
      </c>
      <c r="J57" s="11">
        <f>J58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2000</v>
      </c>
      <c r="E58" s="11">
        <v>2000</v>
      </c>
      <c r="F58" s="11">
        <f>G58+H58</f>
        <v>2392</v>
      </c>
      <c r="G58" s="11">
        <v>0</v>
      </c>
      <c r="H58" s="11">
        <v>2392</v>
      </c>
      <c r="I58" s="11">
        <v>2392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20000</v>
      </c>
      <c r="E59" s="11">
        <f>E60</f>
        <v>33000</v>
      </c>
      <c r="F59" s="11">
        <f>G59+H59</f>
        <v>308954</v>
      </c>
      <c r="G59" s="11">
        <f>G60</f>
        <v>225420</v>
      </c>
      <c r="H59" s="11">
        <f>H60</f>
        <v>83534</v>
      </c>
      <c r="I59" s="11">
        <f>I60</f>
        <v>24015</v>
      </c>
      <c r="J59" s="11">
        <f>J60</f>
        <v>0</v>
      </c>
      <c r="K59" s="11">
        <f>F59-I59-J59</f>
        <v>284939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20000</v>
      </c>
      <c r="E60" s="11">
        <f>E61</f>
        <v>33000</v>
      </c>
      <c r="F60" s="11">
        <f>G60+H60</f>
        <v>308954</v>
      </c>
      <c r="G60" s="11">
        <f>G61</f>
        <v>225420</v>
      </c>
      <c r="H60" s="11">
        <f>H61</f>
        <v>83534</v>
      </c>
      <c r="I60" s="11">
        <f>I61</f>
        <v>24015</v>
      </c>
      <c r="J60" s="11">
        <f>J61</f>
        <v>0</v>
      </c>
      <c r="K60" s="11">
        <f>F60-I60-J60</f>
        <v>284939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20000</v>
      </c>
      <c r="E61" s="11">
        <v>33000</v>
      </c>
      <c r="F61" s="11">
        <f>G61+H61</f>
        <v>308954</v>
      </c>
      <c r="G61" s="11">
        <v>225420</v>
      </c>
      <c r="H61" s="11">
        <v>83534</v>
      </c>
      <c r="I61" s="11">
        <v>24015</v>
      </c>
      <c r="J61" s="11">
        <v>0</v>
      </c>
      <c r="K61" s="11">
        <f>F61-I61-J61</f>
        <v>284939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+D63+D64+D66</f>
        <v>3000</v>
      </c>
      <c r="E62" s="11">
        <f>+E63+E64+E66</f>
        <v>3000</v>
      </c>
      <c r="F62" s="11">
        <f>G62+H62</f>
        <v>4610</v>
      </c>
      <c r="G62" s="11">
        <f>+G63+G64+G66</f>
        <v>1</v>
      </c>
      <c r="H62" s="11">
        <f>+H63+H64+H66</f>
        <v>4609</v>
      </c>
      <c r="I62" s="11">
        <f>+I63+I64+I66</f>
        <v>3806</v>
      </c>
      <c r="J62" s="11">
        <f>+J63+J64+J66</f>
        <v>0</v>
      </c>
      <c r="K62" s="11">
        <f>F62-I62-J62</f>
        <v>804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0</v>
      </c>
      <c r="F63" s="11">
        <f>G63+H63</f>
        <v>491</v>
      </c>
      <c r="G63" s="11">
        <v>0</v>
      </c>
      <c r="H63" s="11">
        <v>491</v>
      </c>
      <c r="I63" s="11">
        <v>490</v>
      </c>
      <c r="J63" s="11">
        <v>0</v>
      </c>
      <c r="K63" s="11">
        <f>F63-I63-J63</f>
        <v>1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869</v>
      </c>
      <c r="G64" s="11">
        <f>+G65</f>
        <v>0</v>
      </c>
      <c r="H64" s="11">
        <f>+H65</f>
        <v>869</v>
      </c>
      <c r="I64" s="11">
        <f>+I65</f>
        <v>869</v>
      </c>
      <c r="J64" s="11">
        <f>+J65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869</v>
      </c>
      <c r="G65" s="11">
        <v>0</v>
      </c>
      <c r="H65" s="11">
        <v>869</v>
      </c>
      <c r="I65" s="11">
        <v>869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3000</v>
      </c>
      <c r="E66" s="11">
        <v>3000</v>
      </c>
      <c r="F66" s="11">
        <f>G66+H66</f>
        <v>3250</v>
      </c>
      <c r="G66" s="11">
        <v>1</v>
      </c>
      <c r="H66" s="11">
        <v>3249</v>
      </c>
      <c r="I66" s="11">
        <v>2447</v>
      </c>
      <c r="J66" s="11">
        <v>0</v>
      </c>
      <c r="K66" s="11">
        <f>F66-I66-J66</f>
        <v>803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D68+D69+D70</f>
        <v>5000</v>
      </c>
      <c r="E67" s="11">
        <f>E68+E69+E70</f>
        <v>5000</v>
      </c>
      <c r="F67" s="11">
        <f>G67+H67</f>
        <v>0</v>
      </c>
      <c r="G67" s="11">
        <f>G68+G69+G70</f>
        <v>0</v>
      </c>
      <c r="H67" s="11">
        <f>H68+H69+H70</f>
        <v>0</v>
      </c>
      <c r="I67" s="11">
        <f>I68+I69+I70</f>
        <v>0</v>
      </c>
      <c r="J67" s="11">
        <f>J68+J69+J70</f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5000</v>
      </c>
      <c r="E68" s="11">
        <v>5000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0</v>
      </c>
      <c r="E69" s="11">
        <v>-169110</v>
      </c>
      <c r="F69" s="11">
        <f>G69+H69</f>
        <v>-40281</v>
      </c>
      <c r="G69" s="11">
        <v>0</v>
      </c>
      <c r="H69" s="11">
        <v>-40281</v>
      </c>
      <c r="I69" s="11">
        <v>-40281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v>0</v>
      </c>
      <c r="E70" s="11">
        <v>169110</v>
      </c>
      <c r="F70" s="11">
        <f>G70+H70</f>
        <v>40281</v>
      </c>
      <c r="G70" s="11">
        <v>0</v>
      </c>
      <c r="H70" s="11">
        <v>40281</v>
      </c>
      <c r="I70" s="11">
        <v>40281</v>
      </c>
      <c r="J70" s="11">
        <v>0</v>
      </c>
      <c r="K70" s="11">
        <f>F70-I70-J70</f>
        <v>0</v>
      </c>
    </row>
    <row r="71" spans="1:12" s="6" customFormat="1" x14ac:dyDescent="0.25">
      <c r="A71" s="10" t="s">
        <v>199</v>
      </c>
      <c r="B71" s="10" t="s">
        <v>200</v>
      </c>
      <c r="C71" s="10" t="s">
        <v>201</v>
      </c>
      <c r="D71" s="11">
        <f>D72</f>
        <v>24000</v>
      </c>
      <c r="E71" s="11">
        <f>E72</f>
        <v>196567</v>
      </c>
      <c r="F71" s="11">
        <f>G71+H71</f>
        <v>62996</v>
      </c>
      <c r="G71" s="11">
        <f>G72</f>
        <v>0</v>
      </c>
      <c r="H71" s="11">
        <f>H72</f>
        <v>62996</v>
      </c>
      <c r="I71" s="11">
        <f>I72</f>
        <v>62996</v>
      </c>
      <c r="J71" s="11">
        <f>J72</f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f>D73+D76</f>
        <v>24000</v>
      </c>
      <c r="E72" s="11">
        <f>E73+E76</f>
        <v>196567</v>
      </c>
      <c r="F72" s="11">
        <f>G72+H72</f>
        <v>62996</v>
      </c>
      <c r="G72" s="11">
        <f>G73+G76</f>
        <v>0</v>
      </c>
      <c r="H72" s="11">
        <f>H73+H76</f>
        <v>62996</v>
      </c>
      <c r="I72" s="11">
        <f>I73+I76</f>
        <v>62996</v>
      </c>
      <c r="J72" s="11">
        <f>J73+J76</f>
        <v>0</v>
      </c>
      <c r="K72" s="11">
        <f>F72-I72-J72</f>
        <v>0</v>
      </c>
    </row>
    <row r="73" spans="1:12" s="6" customFormat="1" ht="75" x14ac:dyDescent="0.25">
      <c r="A73" s="10" t="s">
        <v>205</v>
      </c>
      <c r="B73" s="10" t="s">
        <v>206</v>
      </c>
      <c r="C73" s="10" t="s">
        <v>207</v>
      </c>
      <c r="D73" s="11">
        <f>+D74+D75</f>
        <v>24000</v>
      </c>
      <c r="E73" s="11">
        <f>+E74+E75</f>
        <v>59810</v>
      </c>
      <c r="F73" s="11">
        <f>G73+H73</f>
        <v>51816</v>
      </c>
      <c r="G73" s="11">
        <f>+G74+G75</f>
        <v>0</v>
      </c>
      <c r="H73" s="11">
        <f>+H74+H75</f>
        <v>51816</v>
      </c>
      <c r="I73" s="11">
        <f>+I74+I75</f>
        <v>51816</v>
      </c>
      <c r="J73" s="11">
        <f>+J74+J75</f>
        <v>0</v>
      </c>
      <c r="K73" s="11">
        <f>F73-I73-J73</f>
        <v>0</v>
      </c>
    </row>
    <row r="74" spans="1:12" s="6" customFormat="1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33310</v>
      </c>
      <c r="F74" s="11">
        <f>G74+H74</f>
        <v>33309</v>
      </c>
      <c r="G74" s="11">
        <v>0</v>
      </c>
      <c r="H74" s="11">
        <v>33309</v>
      </c>
      <c r="I74" s="11">
        <v>33309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v>24000</v>
      </c>
      <c r="E75" s="11">
        <v>26500</v>
      </c>
      <c r="F75" s="11">
        <f>G75+H75</f>
        <v>18507</v>
      </c>
      <c r="G75" s="11">
        <v>0</v>
      </c>
      <c r="H75" s="11">
        <v>18507</v>
      </c>
      <c r="I75" s="11">
        <v>18507</v>
      </c>
      <c r="J75" s="11"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+D77+D78</f>
        <v>0</v>
      </c>
      <c r="E76" s="11">
        <f>+E77+E78</f>
        <v>136757</v>
      </c>
      <c r="F76" s="11">
        <f>G76+H76</f>
        <v>11180</v>
      </c>
      <c r="G76" s="11">
        <f>+G77+G78</f>
        <v>0</v>
      </c>
      <c r="H76" s="11">
        <f>+H77+H78</f>
        <v>11180</v>
      </c>
      <c r="I76" s="11">
        <f>+I77+I78</f>
        <v>11180</v>
      </c>
      <c r="J76" s="11">
        <f>+J77+J78</f>
        <v>0</v>
      </c>
      <c r="K76" s="11">
        <f>F76-I76-J76</f>
        <v>0</v>
      </c>
    </row>
    <row r="77" spans="1:12" s="6" customFormat="1" ht="43.5" x14ac:dyDescent="0.25">
      <c r="A77" s="10" t="s">
        <v>217</v>
      </c>
      <c r="B77" s="10" t="s">
        <v>218</v>
      </c>
      <c r="C77" s="10" t="s">
        <v>219</v>
      </c>
      <c r="D77" s="11">
        <v>0</v>
      </c>
      <c r="E77" s="11">
        <v>1757</v>
      </c>
      <c r="F77" s="11">
        <f>G77+H77</f>
        <v>1280</v>
      </c>
      <c r="G77" s="11">
        <v>0</v>
      </c>
      <c r="H77" s="11">
        <v>1280</v>
      </c>
      <c r="I77" s="11">
        <v>1280</v>
      </c>
      <c r="J77" s="11">
        <v>0</v>
      </c>
      <c r="K77" s="11">
        <f>F77-I77-J77</f>
        <v>0</v>
      </c>
    </row>
    <row r="78" spans="1:12" s="6" customFormat="1" ht="43.5" x14ac:dyDescent="0.25">
      <c r="A78" s="10" t="s">
        <v>220</v>
      </c>
      <c r="B78" s="10" t="s">
        <v>221</v>
      </c>
      <c r="C78" s="10" t="s">
        <v>222</v>
      </c>
      <c r="D78" s="11">
        <v>0</v>
      </c>
      <c r="E78" s="11">
        <v>135000</v>
      </c>
      <c r="F78" s="11">
        <f>G78+H78</f>
        <v>9900</v>
      </c>
      <c r="G78" s="11">
        <v>0</v>
      </c>
      <c r="H78" s="11">
        <v>9900</v>
      </c>
      <c r="I78" s="11">
        <v>9900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223</v>
      </c>
      <c r="B80" s="13"/>
      <c r="C80" s="13"/>
      <c r="D80" s="13"/>
      <c r="E80" s="13" t="s">
        <v>225</v>
      </c>
      <c r="F80" s="13"/>
      <c r="G80" s="13"/>
      <c r="H80" s="13"/>
      <c r="I80" s="13" t="s">
        <v>226</v>
      </c>
      <c r="J80" s="13"/>
      <c r="K80" s="13"/>
      <c r="L80" s="13"/>
    </row>
    <row r="81" spans="1:12" x14ac:dyDescent="0.25">
      <c r="A81" s="3" t="s">
        <v>224</v>
      </c>
      <c r="B81" s="3"/>
      <c r="C81" s="3"/>
      <c r="D81" s="3"/>
      <c r="E81" s="3" t="s">
        <v>225</v>
      </c>
      <c r="F81" s="3"/>
      <c r="G81" s="3"/>
      <c r="H81" s="3"/>
      <c r="I81" s="3" t="s">
        <v>227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5">
    <mergeCell ref="K8:K10"/>
    <mergeCell ref="A80:D80"/>
    <mergeCell ref="A81:D81"/>
    <mergeCell ref="E80:H80"/>
    <mergeCell ref="E81:H81"/>
    <mergeCell ref="I80:L80"/>
    <mergeCell ref="I81:L81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2017-02-02T13:52:34Z</dcterms:created>
  <dcterms:modified xsi:type="dcterms:W3CDTF">2017-02-02T13:52:37Z</dcterms:modified>
</cp:coreProperties>
</file>