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J14" i="1"/>
  <c r="D15" i="1"/>
  <c r="E15" i="1"/>
  <c r="F15" i="1"/>
  <c r="G15" i="1"/>
  <c r="H15" i="1"/>
  <c r="J15" i="1" s="1"/>
  <c r="I15" i="1"/>
  <c r="K15" i="1"/>
  <c r="J16" i="1"/>
  <c r="J17" i="1"/>
  <c r="J18" i="1"/>
  <c r="J19" i="1"/>
  <c r="J20" i="1"/>
  <c r="D22" i="1"/>
  <c r="D21" i="1" s="1"/>
  <c r="E22" i="1"/>
  <c r="E21" i="1" s="1"/>
  <c r="F22" i="1"/>
  <c r="F21" i="1" s="1"/>
  <c r="G22" i="1"/>
  <c r="G21" i="1" s="1"/>
  <c r="H22" i="1"/>
  <c r="J22" i="1" s="1"/>
  <c r="I22" i="1"/>
  <c r="I21" i="1" s="1"/>
  <c r="K22" i="1"/>
  <c r="K21" i="1" s="1"/>
  <c r="J23" i="1"/>
  <c r="J24" i="1"/>
  <c r="J25" i="1"/>
  <c r="J26" i="1"/>
  <c r="J27" i="1"/>
  <c r="J28" i="1"/>
  <c r="J29" i="1"/>
  <c r="J30" i="1"/>
  <c r="D31" i="1"/>
  <c r="E31" i="1"/>
  <c r="F31" i="1"/>
  <c r="G31" i="1"/>
  <c r="H31" i="1"/>
  <c r="J31" i="1" s="1"/>
  <c r="I31" i="1"/>
  <c r="K31" i="1"/>
  <c r="J32" i="1"/>
  <c r="J33" i="1"/>
  <c r="J34" i="1"/>
  <c r="J35" i="1"/>
  <c r="D36" i="1"/>
  <c r="E36" i="1"/>
  <c r="F36" i="1"/>
  <c r="G36" i="1"/>
  <c r="H36" i="1"/>
  <c r="J36" i="1" s="1"/>
  <c r="I36" i="1"/>
  <c r="K36" i="1"/>
  <c r="J37" i="1"/>
  <c r="J38" i="1"/>
  <c r="D42" i="1"/>
  <c r="D41" i="1" s="1"/>
  <c r="D40" i="1" s="1"/>
  <c r="D39" i="1" s="1"/>
  <c r="E42" i="1"/>
  <c r="E41" i="1" s="1"/>
  <c r="E40" i="1" s="1"/>
  <c r="E39" i="1" s="1"/>
  <c r="F42" i="1"/>
  <c r="F41" i="1" s="1"/>
  <c r="F40" i="1" s="1"/>
  <c r="F39" i="1" s="1"/>
  <c r="G42" i="1"/>
  <c r="G41" i="1" s="1"/>
  <c r="G40" i="1" s="1"/>
  <c r="G39" i="1" s="1"/>
  <c r="H42" i="1"/>
  <c r="H41" i="1" s="1"/>
  <c r="I42" i="1"/>
  <c r="I41" i="1" s="1"/>
  <c r="I40" i="1" s="1"/>
  <c r="I39" i="1" s="1"/>
  <c r="J42" i="1"/>
  <c r="K42" i="1"/>
  <c r="K41" i="1" s="1"/>
  <c r="K40" i="1" s="1"/>
  <c r="K39" i="1" s="1"/>
  <c r="J43" i="1"/>
  <c r="J44" i="1"/>
  <c r="J45" i="1"/>
  <c r="J46" i="1"/>
  <c r="G10" i="1" l="1"/>
  <c r="G9" i="1"/>
  <c r="G8" i="1" s="1"/>
  <c r="K9" i="1"/>
  <c r="K8" i="1" s="1"/>
  <c r="K10" i="1"/>
  <c r="F9" i="1"/>
  <c r="F8" i="1" s="1"/>
  <c r="F10" i="1"/>
  <c r="I9" i="1"/>
  <c r="I8" i="1" s="1"/>
  <c r="I10" i="1"/>
  <c r="E9" i="1"/>
  <c r="E8" i="1" s="1"/>
  <c r="E10" i="1"/>
  <c r="J41" i="1"/>
  <c r="H40" i="1"/>
  <c r="J11" i="1"/>
  <c r="D9" i="1"/>
  <c r="D8" i="1" s="1"/>
  <c r="D10" i="1"/>
  <c r="J12" i="1"/>
  <c r="H21" i="1"/>
  <c r="J21" i="1" s="1"/>
  <c r="J40" i="1" l="1"/>
  <c r="H39" i="1"/>
  <c r="J39" i="1" s="1"/>
  <c r="H10" i="1"/>
  <c r="J10" i="1" s="1"/>
  <c r="H9" i="1"/>
  <c r="H8" i="1" l="1"/>
  <c r="J8" i="1" s="1"/>
  <c r="J9" i="1"/>
</calcChain>
</file>

<file path=xl/sharedStrings.xml><?xml version="1.0" encoding="utf-8"?>
<sst xmlns="http://schemas.openxmlformats.org/spreadsheetml/2006/main" count="140" uniqueCount="138">
  <si>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</si>
  <si>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</si>
  <si>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</si>
  <si>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</si>
  <si>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</si>
  <si>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51.02.01.03 - Autoritati executive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</si>
  <si>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</si>
  <si>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</si>
  <si>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</si>
  <si>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</si>
  <si>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</si>
  <si>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</si>
  <si>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</si>
  <si>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</si>
  <si>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</si>
  <si>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</si>
  <si>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</si>
  <si>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</si>
  <si>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</si>
  <si>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</si>
  <si>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</si>
  <si>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</si>
  <si>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</si>
  <si>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</si>
  <si>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</si>
  <si>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</si>
  <si>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</si>
  <si>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</si>
  <si>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</si>
  <si>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</si>
  <si>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</si>
  <si>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</si>
  <si>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</si>
  <si>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</si>
  <si>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</si>
  <si>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</si>
  <si>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</si>
  <si>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</si>
  <si>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</si>
  <si>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</si>
  <si>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</si>
  <si>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</si>
  <si>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</si>
  <si>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</si>
  <si>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</si>
  <si>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</si>
  <si>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</si>
  <si>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</si>
  <si>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</si>
  <si>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</si>
  <si>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</si>
  <si>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</si>
  <si>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</si>
  <si>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</si>
  <si>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</si>
  <si>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</si>
  <si>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</si>
  <si>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</si>
  <si>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</si>
  <si>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</si>
  <si>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</si>
  <si>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</si>
  <si>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</si>
  <si>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</si>
  <si>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</si>
  <si>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</si>
  <si>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</si>
  <si>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</si>
  <si>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</si>
  <si>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</si>
  <si>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</si>
  <si>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</si>
  <si>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</si>
  <si>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</si>
  <si>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</si>
  <si>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</si>
  <si>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</si>
  <si>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</si>
  <si>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</si>
  <si>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</si>
  <si>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</si>
  <si>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</si>
  <si>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</si>
  <si>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</si>
  <si>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</si>
  <si>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</si>
  <si>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</si>
  <si>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</si>
  <si>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</si>
  <si>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</si>
  <si>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</si>
  <si>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</si>
  <si>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71</t>
  </si>
  <si>
    <t>Carti, publicatii si materiale documentare</t>
  </si>
  <si>
    <t>20.11</t>
  </si>
  <si>
    <t>73</t>
  </si>
  <si>
    <t>Pregatire profesionala</t>
  </si>
  <si>
    <t>20.13</t>
  </si>
  <si>
    <t>74</t>
  </si>
  <si>
    <t>Protectia muncii</t>
  </si>
  <si>
    <t>20.14</t>
  </si>
  <si>
    <t>90</t>
  </si>
  <si>
    <t>Alte cheltuieli  (cod 20.30.01 la 20.30.04+20.30.06+20.30.07+20.30.09+20.30.30)</t>
  </si>
  <si>
    <t>20.30</t>
  </si>
  <si>
    <t>93</t>
  </si>
  <si>
    <t>Prime de asigurare non-viata</t>
  </si>
  <si>
    <t>20.30.03</t>
  </si>
  <si>
    <t>98</t>
  </si>
  <si>
    <t>Alte cheltuieli cu bunuri si servicii</t>
  </si>
  <si>
    <t>20.30.30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</si>
  <si>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</si>
  <si>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</si>
  <si>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</si>
  <si>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</si>
  <si>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</si>
  <si>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</si>
  <si>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</si>
  <si>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</si>
  <si>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372</t>
  </si>
  <si>
    <t>Active fixe</t>
  </si>
  <si>
    <t>71.01</t>
  </si>
  <si>
    <t>373</t>
  </si>
  <si>
    <t>Constructii</t>
  </si>
  <si>
    <t>71.01.01</t>
  </si>
  <si>
    <t>374</t>
  </si>
  <si>
    <t>Masini, echipamente si mijloace de transport</t>
  </si>
  <si>
    <t>71.01.02</t>
  </si>
  <si>
    <t>375</t>
  </si>
  <si>
    <t>Mobilier, aparatura birotica si alte active corporale</t>
  </si>
  <si>
    <t>71.01.03</t>
  </si>
  <si>
    <t>376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</si>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</sst>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D9+D39</f>
        <v>900000</v>
      </c>
      <c r="E8" s="10">
        <f>E9+E39</f>
        <v>900000</v>
      </c>
      <c r="F8" s="10">
        <f>F9+F39</f>
        <v>535100</v>
      </c>
      <c r="G8" s="10">
        <f>G9+G39</f>
        <v>535100</v>
      </c>
      <c r="H8" s="10">
        <f>H9+H39</f>
        <v>535100</v>
      </c>
      <c r="I8" s="10">
        <f>I9+I39</f>
        <v>351768</v>
      </c>
      <c r="J8" s="10">
        <f>H8-I8</f>
        <v>183332</v>
      </c>
      <c r="K8" s="10">
        <f>K9+K39</f>
        <v>351390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D11+D21</f>
        <v>750000</v>
      </c>
      <c r="E9" s="10">
        <f>E11+E21</f>
        <v>750000</v>
      </c>
      <c r="F9" s="10">
        <f>F11+F21</f>
        <v>385100</v>
      </c>
      <c r="G9" s="10">
        <f>G11+G21</f>
        <v>385100</v>
      </c>
      <c r="H9" s="10">
        <f>H11+H21</f>
        <v>385100</v>
      </c>
      <c r="I9" s="10">
        <f>I11+I21</f>
        <v>351768</v>
      </c>
      <c r="J9" s="10">
        <f>H9-I9</f>
        <v>33332</v>
      </c>
      <c r="K9" s="10">
        <f>K11+K21</f>
        <v>344558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D11+D21</f>
        <v>750000</v>
      </c>
      <c r="E10" s="10">
        <f>E11+E21</f>
        <v>750000</v>
      </c>
      <c r="F10" s="10">
        <f>F11+F21</f>
        <v>385100</v>
      </c>
      <c r="G10" s="10">
        <f>G11+G21</f>
        <v>385100</v>
      </c>
      <c r="H10" s="10">
        <f>H11+H21</f>
        <v>385100</v>
      </c>
      <c r="I10" s="10">
        <f>I11+I21</f>
        <v>351768</v>
      </c>
      <c r="J10" s="10">
        <f>H10-I10</f>
        <v>33332</v>
      </c>
      <c r="K10" s="10">
        <f>K11+K21</f>
        <v>344558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D12+D15</f>
        <v>510000</v>
      </c>
      <c r="E11" s="10">
        <f>E12+E15</f>
        <v>510000</v>
      </c>
      <c r="F11" s="10">
        <f>F12+F15</f>
        <v>258100</v>
      </c>
      <c r="G11" s="10">
        <f>G12+G15</f>
        <v>258100</v>
      </c>
      <c r="H11" s="10">
        <f>H12+H15</f>
        <v>258100</v>
      </c>
      <c r="I11" s="10">
        <f>I12+I15</f>
        <v>244779</v>
      </c>
      <c r="J11" s="10">
        <f>H11-I11</f>
        <v>13321</v>
      </c>
      <c r="K11" s="10">
        <f>K12+K15</f>
        <v>240622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D13+D14</f>
        <v>418800</v>
      </c>
      <c r="E12" s="10">
        <f>E13+E14</f>
        <v>418800</v>
      </c>
      <c r="F12" s="10">
        <f>F13+F14</f>
        <v>211400</v>
      </c>
      <c r="G12" s="10">
        <f>G13+G14</f>
        <v>211400</v>
      </c>
      <c r="H12" s="10">
        <f>H13+H14</f>
        <v>211400</v>
      </c>
      <c r="I12" s="10">
        <f>I13+I14</f>
        <v>201201</v>
      </c>
      <c r="J12" s="10">
        <f>H12-I12</f>
        <v>10199</v>
      </c>
      <c r="K12" s="10">
        <f>K13+K14</f>
        <v>197011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390000</v>
      </c>
      <c r="E13" s="10">
        <v>390000</v>
      </c>
      <c r="F13" s="10">
        <v>197000</v>
      </c>
      <c r="G13" s="10">
        <v>197000</v>
      </c>
      <c r="H13" s="10">
        <v>197000</v>
      </c>
      <c r="I13" s="10">
        <v>189441</v>
      </c>
      <c r="J13" s="10">
        <f>H13-I13</f>
        <v>7559</v>
      </c>
      <c r="K13" s="10">
        <v>187651</v>
      </c>
    </row>
    <row r="14" spans="1:11" s="6" customFormat="1" x14ac:dyDescent="0.25">
      <c r="A14" s="9" t="s">
        <v>35</v>
      </c>
      <c r="B14" s="9" t="s">
        <v>36</v>
      </c>
      <c r="C14" s="9" t="s">
        <v>37</v>
      </c>
      <c r="D14" s="10">
        <v>28800</v>
      </c>
      <c r="E14" s="10">
        <v>28800</v>
      </c>
      <c r="F14" s="10">
        <v>14400</v>
      </c>
      <c r="G14" s="10">
        <v>14400</v>
      </c>
      <c r="H14" s="10">
        <v>14400</v>
      </c>
      <c r="I14" s="10">
        <v>11760</v>
      </c>
      <c r="J14" s="10">
        <f>H14-I14</f>
        <v>2640</v>
      </c>
      <c r="K14" s="10">
        <v>9360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f>D16+D17+D18+D19+D20</f>
        <v>91200</v>
      </c>
      <c r="E15" s="10">
        <f>E16+E17+E18+E19+E20</f>
        <v>91200</v>
      </c>
      <c r="F15" s="10">
        <f>F16+F17+F18+F19+F20</f>
        <v>46700</v>
      </c>
      <c r="G15" s="10">
        <f>G16+G17+G18+G19+G20</f>
        <v>46700</v>
      </c>
      <c r="H15" s="10">
        <f>H16+H17+H18+H19+H20</f>
        <v>46700</v>
      </c>
      <c r="I15" s="10">
        <f>I16+I17+I18+I19+I20</f>
        <v>43578</v>
      </c>
      <c r="J15" s="10">
        <f>H15-I15</f>
        <v>3122</v>
      </c>
      <c r="K15" s="10">
        <f>K16+K17+K18+K19+K20</f>
        <v>43611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v>62000</v>
      </c>
      <c r="E16" s="10">
        <v>62000</v>
      </c>
      <c r="F16" s="10">
        <v>32000</v>
      </c>
      <c r="G16" s="10">
        <v>32000</v>
      </c>
      <c r="H16" s="10">
        <v>32000</v>
      </c>
      <c r="I16" s="10">
        <v>30661</v>
      </c>
      <c r="J16" s="10">
        <f>H16-I16</f>
        <v>1339</v>
      </c>
      <c r="K16" s="10">
        <v>30728</v>
      </c>
    </row>
    <row r="17" spans="1:11" s="6" customFormat="1" x14ac:dyDescent="0.25">
      <c r="A17" s="9" t="s">
        <v>44</v>
      </c>
      <c r="B17" s="9" t="s">
        <v>45</v>
      </c>
      <c r="C17" s="9" t="s">
        <v>46</v>
      </c>
      <c r="D17" s="10">
        <v>1600</v>
      </c>
      <c r="E17" s="10">
        <v>1600</v>
      </c>
      <c r="F17" s="10">
        <v>800</v>
      </c>
      <c r="G17" s="10">
        <v>800</v>
      </c>
      <c r="H17" s="10">
        <v>800</v>
      </c>
      <c r="I17" s="10">
        <v>693</v>
      </c>
      <c r="J17" s="10">
        <f>H17-I17</f>
        <v>107</v>
      </c>
      <c r="K17" s="10">
        <v>701</v>
      </c>
    </row>
    <row r="18" spans="1:11" s="6" customFormat="1" x14ac:dyDescent="0.25">
      <c r="A18" s="9" t="s">
        <v>47</v>
      </c>
      <c r="B18" s="9" t="s">
        <v>48</v>
      </c>
      <c r="C18" s="9" t="s">
        <v>49</v>
      </c>
      <c r="D18" s="10">
        <v>23000</v>
      </c>
      <c r="E18" s="10">
        <v>23000</v>
      </c>
      <c r="F18" s="10">
        <v>11500</v>
      </c>
      <c r="G18" s="10">
        <v>11500</v>
      </c>
      <c r="H18" s="10">
        <v>11500</v>
      </c>
      <c r="I18" s="10">
        <v>10347</v>
      </c>
      <c r="J18" s="10">
        <f>H18-I18</f>
        <v>1153</v>
      </c>
      <c r="K18" s="10">
        <v>10244</v>
      </c>
    </row>
    <row r="19" spans="1:11" s="6" customFormat="1" ht="22.5" x14ac:dyDescent="0.25">
      <c r="A19" s="9" t="s">
        <v>50</v>
      </c>
      <c r="B19" s="9" t="s">
        <v>51</v>
      </c>
      <c r="C19" s="9" t="s">
        <v>52</v>
      </c>
      <c r="D19" s="10">
        <v>800</v>
      </c>
      <c r="E19" s="10">
        <v>800</v>
      </c>
      <c r="F19" s="10">
        <v>400</v>
      </c>
      <c r="G19" s="10">
        <v>400</v>
      </c>
      <c r="H19" s="10">
        <v>400</v>
      </c>
      <c r="I19" s="10">
        <v>290</v>
      </c>
      <c r="J19" s="10">
        <f>H19-I19</f>
        <v>110</v>
      </c>
      <c r="K19" s="10">
        <v>291</v>
      </c>
    </row>
    <row r="20" spans="1:11" s="6" customFormat="1" x14ac:dyDescent="0.25">
      <c r="A20" s="9" t="s">
        <v>53</v>
      </c>
      <c r="B20" s="9" t="s">
        <v>54</v>
      </c>
      <c r="C20" s="9" t="s">
        <v>55</v>
      </c>
      <c r="D20" s="10">
        <v>3800</v>
      </c>
      <c r="E20" s="10">
        <v>3800</v>
      </c>
      <c r="F20" s="10">
        <v>2000</v>
      </c>
      <c r="G20" s="10">
        <v>2000</v>
      </c>
      <c r="H20" s="10">
        <v>2000</v>
      </c>
      <c r="I20" s="10">
        <v>1587</v>
      </c>
      <c r="J20" s="10">
        <f>H20-I20</f>
        <v>413</v>
      </c>
      <c r="K20" s="10">
        <v>1647</v>
      </c>
    </row>
    <row r="21" spans="1:11" s="6" customFormat="1" ht="22.5" x14ac:dyDescent="0.25">
      <c r="A21" s="9" t="s">
        <v>56</v>
      </c>
      <c r="B21" s="9" t="s">
        <v>57</v>
      </c>
      <c r="C21" s="9" t="s">
        <v>58</v>
      </c>
      <c r="D21" s="10">
        <f>D22+D31+D33+D34+D35+D36</f>
        <v>240000</v>
      </c>
      <c r="E21" s="10">
        <f>E22+E31+E33+E34+E35+E36</f>
        <v>240000</v>
      </c>
      <c r="F21" s="10">
        <f>F22+F31+F33+F34+F35+F36</f>
        <v>127000</v>
      </c>
      <c r="G21" s="10">
        <f>G22+G31+G33+G34+G35+G36</f>
        <v>127000</v>
      </c>
      <c r="H21" s="10">
        <f>H22+H31+H33+H34+H35+H36</f>
        <v>127000</v>
      </c>
      <c r="I21" s="10">
        <f>I22+I31+I33+I34+I35+I36</f>
        <v>106989</v>
      </c>
      <c r="J21" s="10">
        <f>H21-I21</f>
        <v>20011</v>
      </c>
      <c r="K21" s="10">
        <f>K22+K31+K33+K34+K35+K36</f>
        <v>103936</v>
      </c>
    </row>
    <row r="22" spans="1:11" s="6" customFormat="1" x14ac:dyDescent="0.25">
      <c r="A22" s="9" t="s">
        <v>59</v>
      </c>
      <c r="B22" s="9" t="s">
        <v>60</v>
      </c>
      <c r="C22" s="9" t="s">
        <v>61</v>
      </c>
      <c r="D22" s="10">
        <f>D23+D24+D25+D26+D27+D28+D29+D30</f>
        <v>191000</v>
      </c>
      <c r="E22" s="10">
        <f>E23+E24+E25+E26+E27+E28+E29+E30</f>
        <v>191000</v>
      </c>
      <c r="F22" s="10">
        <f>F23+F24+F25+F26+F27+F28+F29+F30</f>
        <v>93000</v>
      </c>
      <c r="G22" s="10">
        <f>G23+G24+G25+G26+G27+G28+G29+G30</f>
        <v>93000</v>
      </c>
      <c r="H22" s="10">
        <f>H23+H24+H25+H26+H27+H28+H29+H30</f>
        <v>93000</v>
      </c>
      <c r="I22" s="10">
        <f>I23+I24+I25+I26+I27+I28+I29+I30</f>
        <v>80061</v>
      </c>
      <c r="J22" s="10">
        <f>H22-I22</f>
        <v>12939</v>
      </c>
      <c r="K22" s="10">
        <f>K23+K24+K25+K26+K27+K28+K29+K30</f>
        <v>74430</v>
      </c>
    </row>
    <row r="23" spans="1:11" s="6" customFormat="1" x14ac:dyDescent="0.25">
      <c r="A23" s="9" t="s">
        <v>62</v>
      </c>
      <c r="B23" s="9" t="s">
        <v>63</v>
      </c>
      <c r="C23" s="9" t="s">
        <v>64</v>
      </c>
      <c r="D23" s="10">
        <v>15000</v>
      </c>
      <c r="E23" s="10">
        <v>15000</v>
      </c>
      <c r="F23" s="10">
        <v>8000</v>
      </c>
      <c r="G23" s="10">
        <v>8000</v>
      </c>
      <c r="H23" s="10">
        <v>8000</v>
      </c>
      <c r="I23" s="10">
        <v>5604</v>
      </c>
      <c r="J23" s="10">
        <f>H23-I23</f>
        <v>2396</v>
      </c>
      <c r="K23" s="10">
        <v>3283</v>
      </c>
    </row>
    <row r="24" spans="1:11" s="6" customFormat="1" x14ac:dyDescent="0.25">
      <c r="A24" s="9" t="s">
        <v>65</v>
      </c>
      <c r="B24" s="9" t="s">
        <v>66</v>
      </c>
      <c r="C24" s="9" t="s">
        <v>67</v>
      </c>
      <c r="D24" s="10">
        <v>12000</v>
      </c>
      <c r="E24" s="10">
        <v>12000</v>
      </c>
      <c r="F24" s="10">
        <v>6000</v>
      </c>
      <c r="G24" s="10">
        <v>6000</v>
      </c>
      <c r="H24" s="10">
        <v>6000</v>
      </c>
      <c r="I24" s="10">
        <v>909</v>
      </c>
      <c r="J24" s="10">
        <f>H24-I24</f>
        <v>5091</v>
      </c>
      <c r="K24" s="10">
        <v>347</v>
      </c>
    </row>
    <row r="25" spans="1:11" s="6" customFormat="1" x14ac:dyDescent="0.25">
      <c r="A25" s="9" t="s">
        <v>68</v>
      </c>
      <c r="B25" s="9" t="s">
        <v>69</v>
      </c>
      <c r="C25" s="9" t="s">
        <v>70</v>
      </c>
      <c r="D25" s="10">
        <v>18500</v>
      </c>
      <c r="E25" s="10">
        <v>18500</v>
      </c>
      <c r="F25" s="10">
        <v>5500</v>
      </c>
      <c r="G25" s="10">
        <v>5500</v>
      </c>
      <c r="H25" s="10">
        <v>5500</v>
      </c>
      <c r="I25" s="10">
        <v>2875</v>
      </c>
      <c r="J25" s="10">
        <f>H25-I25</f>
        <v>2625</v>
      </c>
      <c r="K25" s="10">
        <v>10000</v>
      </c>
    </row>
    <row r="26" spans="1:11" s="6" customFormat="1" x14ac:dyDescent="0.25">
      <c r="A26" s="9" t="s">
        <v>71</v>
      </c>
      <c r="B26" s="9" t="s">
        <v>72</v>
      </c>
      <c r="C26" s="9" t="s">
        <v>73</v>
      </c>
      <c r="D26" s="10">
        <v>7000</v>
      </c>
      <c r="E26" s="10">
        <v>7000</v>
      </c>
      <c r="F26" s="10">
        <v>0</v>
      </c>
      <c r="G26" s="10">
        <v>0</v>
      </c>
      <c r="H26" s="10">
        <v>0</v>
      </c>
      <c r="I26" s="10">
        <v>0</v>
      </c>
      <c r="J26" s="10">
        <f>H26-I26</f>
        <v>0</v>
      </c>
      <c r="K26" s="10">
        <v>2505</v>
      </c>
    </row>
    <row r="27" spans="1:11" s="6" customFormat="1" x14ac:dyDescent="0.25">
      <c r="A27" s="9" t="s">
        <v>74</v>
      </c>
      <c r="B27" s="9" t="s">
        <v>75</v>
      </c>
      <c r="C27" s="9" t="s">
        <v>76</v>
      </c>
      <c r="D27" s="10">
        <v>10500</v>
      </c>
      <c r="E27" s="10">
        <v>10500</v>
      </c>
      <c r="F27" s="10">
        <v>5500</v>
      </c>
      <c r="G27" s="10">
        <v>5500</v>
      </c>
      <c r="H27" s="10">
        <v>5500</v>
      </c>
      <c r="I27" s="10">
        <v>5392</v>
      </c>
      <c r="J27" s="10">
        <f>H27-I27</f>
        <v>108</v>
      </c>
      <c r="K27" s="10">
        <v>5392</v>
      </c>
    </row>
    <row r="28" spans="1:11" s="6" customFormat="1" x14ac:dyDescent="0.25">
      <c r="A28" s="9" t="s">
        <v>77</v>
      </c>
      <c r="B28" s="9" t="s">
        <v>78</v>
      </c>
      <c r="C28" s="9" t="s">
        <v>79</v>
      </c>
      <c r="D28" s="10">
        <v>32000</v>
      </c>
      <c r="E28" s="10">
        <v>32000</v>
      </c>
      <c r="F28" s="10">
        <v>16000</v>
      </c>
      <c r="G28" s="10">
        <v>16000</v>
      </c>
      <c r="H28" s="10">
        <v>16000</v>
      </c>
      <c r="I28" s="10">
        <v>14447</v>
      </c>
      <c r="J28" s="10">
        <f>H28-I28</f>
        <v>1553</v>
      </c>
      <c r="K28" s="10">
        <v>14447</v>
      </c>
    </row>
    <row r="29" spans="1:11" s="6" customFormat="1" x14ac:dyDescent="0.25">
      <c r="A29" s="9" t="s">
        <v>80</v>
      </c>
      <c r="B29" s="9" t="s">
        <v>81</v>
      </c>
      <c r="C29" s="9" t="s">
        <v>82</v>
      </c>
      <c r="D29" s="10">
        <v>33000</v>
      </c>
      <c r="E29" s="10">
        <v>33000</v>
      </c>
      <c r="F29" s="10">
        <v>17000</v>
      </c>
      <c r="G29" s="10">
        <v>17000</v>
      </c>
      <c r="H29" s="10">
        <v>17000</v>
      </c>
      <c r="I29" s="10">
        <v>16698</v>
      </c>
      <c r="J29" s="10">
        <f>H29-I29</f>
        <v>302</v>
      </c>
      <c r="K29" s="10">
        <v>14299</v>
      </c>
    </row>
    <row r="30" spans="1:11" s="6" customFormat="1" x14ac:dyDescent="0.25">
      <c r="A30" s="9" t="s">
        <v>83</v>
      </c>
      <c r="B30" s="9" t="s">
        <v>84</v>
      </c>
      <c r="C30" s="9" t="s">
        <v>85</v>
      </c>
      <c r="D30" s="10">
        <v>63000</v>
      </c>
      <c r="E30" s="10">
        <v>63000</v>
      </c>
      <c r="F30" s="10">
        <v>35000</v>
      </c>
      <c r="G30" s="10">
        <v>35000</v>
      </c>
      <c r="H30" s="10">
        <v>35000</v>
      </c>
      <c r="I30" s="10">
        <v>34136</v>
      </c>
      <c r="J30" s="10">
        <f>H30-I30</f>
        <v>864</v>
      </c>
      <c r="K30" s="10">
        <v>24157</v>
      </c>
    </row>
    <row r="31" spans="1:11" s="6" customFormat="1" ht="22.5" x14ac:dyDescent="0.25">
      <c r="A31" s="9" t="s">
        <v>86</v>
      </c>
      <c r="B31" s="9" t="s">
        <v>87</v>
      </c>
      <c r="C31" s="9" t="s">
        <v>88</v>
      </c>
      <c r="D31" s="10">
        <f>D32</f>
        <v>8000</v>
      </c>
      <c r="E31" s="10">
        <f>E32</f>
        <v>8000</v>
      </c>
      <c r="F31" s="10">
        <f>F32</f>
        <v>4000</v>
      </c>
      <c r="G31" s="10">
        <f>G32</f>
        <v>4000</v>
      </c>
      <c r="H31" s="10">
        <f>H32</f>
        <v>4000</v>
      </c>
      <c r="I31" s="10">
        <f>I32</f>
        <v>3277</v>
      </c>
      <c r="J31" s="10">
        <f>H31-I31</f>
        <v>723</v>
      </c>
      <c r="K31" s="10">
        <f>K32</f>
        <v>3277</v>
      </c>
    </row>
    <row r="32" spans="1:11" s="6" customFormat="1" x14ac:dyDescent="0.25">
      <c r="A32" s="9" t="s">
        <v>89</v>
      </c>
      <c r="B32" s="9" t="s">
        <v>90</v>
      </c>
      <c r="C32" s="9" t="s">
        <v>91</v>
      </c>
      <c r="D32" s="10">
        <v>8000</v>
      </c>
      <c r="E32" s="10">
        <v>8000</v>
      </c>
      <c r="F32" s="10">
        <v>4000</v>
      </c>
      <c r="G32" s="10">
        <v>4000</v>
      </c>
      <c r="H32" s="10">
        <v>4000</v>
      </c>
      <c r="I32" s="10">
        <v>3277</v>
      </c>
      <c r="J32" s="10">
        <f>H32-I32</f>
        <v>723</v>
      </c>
      <c r="K32" s="10">
        <v>3277</v>
      </c>
    </row>
    <row r="33" spans="1:12" s="6" customFormat="1" x14ac:dyDescent="0.25">
      <c r="A33" s="9" t="s">
        <v>92</v>
      </c>
      <c r="B33" s="9" t="s">
        <v>93</v>
      </c>
      <c r="C33" s="9" t="s">
        <v>94</v>
      </c>
      <c r="D33" s="10">
        <v>3000</v>
      </c>
      <c r="E33" s="10">
        <v>3000</v>
      </c>
      <c r="F33" s="10">
        <v>0</v>
      </c>
      <c r="G33" s="10">
        <v>0</v>
      </c>
      <c r="H33" s="10">
        <v>0</v>
      </c>
      <c r="I33" s="10">
        <v>0</v>
      </c>
      <c r="J33" s="10">
        <f>H33-I33</f>
        <v>0</v>
      </c>
      <c r="K33" s="10">
        <v>0</v>
      </c>
    </row>
    <row r="34" spans="1:12" s="6" customFormat="1" x14ac:dyDescent="0.25">
      <c r="A34" s="9" t="s">
        <v>95</v>
      </c>
      <c r="B34" s="9" t="s">
        <v>96</v>
      </c>
      <c r="C34" s="9" t="s">
        <v>97</v>
      </c>
      <c r="D34" s="10">
        <v>8000</v>
      </c>
      <c r="E34" s="10">
        <v>8000</v>
      </c>
      <c r="F34" s="10">
        <v>4000</v>
      </c>
      <c r="G34" s="10">
        <v>4000</v>
      </c>
      <c r="H34" s="10">
        <v>4000</v>
      </c>
      <c r="I34" s="10">
        <v>0</v>
      </c>
      <c r="J34" s="10">
        <f>H34-I34</f>
        <v>4000</v>
      </c>
      <c r="K34" s="10">
        <v>0</v>
      </c>
    </row>
    <row r="35" spans="1:12" s="6" customFormat="1" x14ac:dyDescent="0.25">
      <c r="A35" s="9" t="s">
        <v>98</v>
      </c>
      <c r="B35" s="9" t="s">
        <v>99</v>
      </c>
      <c r="C35" s="9" t="s">
        <v>100</v>
      </c>
      <c r="D35" s="10">
        <v>10000</v>
      </c>
      <c r="E35" s="10">
        <v>10000</v>
      </c>
      <c r="F35" s="10">
        <v>10000</v>
      </c>
      <c r="G35" s="10">
        <v>10000</v>
      </c>
      <c r="H35" s="10">
        <v>10000</v>
      </c>
      <c r="I35" s="10">
        <v>10000</v>
      </c>
      <c r="J35" s="10">
        <f>H35-I35</f>
        <v>0</v>
      </c>
      <c r="K35" s="10">
        <v>10000</v>
      </c>
    </row>
    <row r="36" spans="1:12" s="6" customFormat="1" ht="22.5" x14ac:dyDescent="0.25">
      <c r="A36" s="9" t="s">
        <v>101</v>
      </c>
      <c r="B36" s="9" t="s">
        <v>102</v>
      </c>
      <c r="C36" s="9" t="s">
        <v>103</v>
      </c>
      <c r="D36" s="10">
        <f>+D37+D38</f>
        <v>20000</v>
      </c>
      <c r="E36" s="10">
        <f>+E37+E38</f>
        <v>20000</v>
      </c>
      <c r="F36" s="10">
        <f>+F37+F38</f>
        <v>16000</v>
      </c>
      <c r="G36" s="10">
        <f>+G37+G38</f>
        <v>16000</v>
      </c>
      <c r="H36" s="10">
        <f>+H37+H38</f>
        <v>16000</v>
      </c>
      <c r="I36" s="10">
        <f>+I37+I38</f>
        <v>13651</v>
      </c>
      <c r="J36" s="10">
        <f>H36-I36</f>
        <v>2349</v>
      </c>
      <c r="K36" s="10">
        <f>+K37+K38</f>
        <v>16229</v>
      </c>
    </row>
    <row r="37" spans="1:12" s="6" customFormat="1" x14ac:dyDescent="0.25">
      <c r="A37" s="9" t="s">
        <v>104</v>
      </c>
      <c r="B37" s="9" t="s">
        <v>105</v>
      </c>
      <c r="C37" s="9" t="s">
        <v>106</v>
      </c>
      <c r="D37" s="10">
        <v>12000</v>
      </c>
      <c r="E37" s="10">
        <v>12000</v>
      </c>
      <c r="F37" s="10">
        <v>12000</v>
      </c>
      <c r="G37" s="10">
        <v>12000</v>
      </c>
      <c r="H37" s="10">
        <v>12000</v>
      </c>
      <c r="I37" s="10">
        <v>11109</v>
      </c>
      <c r="J37" s="10">
        <f>H37-I37</f>
        <v>891</v>
      </c>
      <c r="K37" s="10">
        <v>13780</v>
      </c>
    </row>
    <row r="38" spans="1:12" s="6" customFormat="1" x14ac:dyDescent="0.25">
      <c r="A38" s="9" t="s">
        <v>107</v>
      </c>
      <c r="B38" s="9" t="s">
        <v>108</v>
      </c>
      <c r="C38" s="9" t="s">
        <v>109</v>
      </c>
      <c r="D38" s="10">
        <v>8000</v>
      </c>
      <c r="E38" s="10">
        <v>8000</v>
      </c>
      <c r="F38" s="10">
        <v>4000</v>
      </c>
      <c r="G38" s="10">
        <v>4000</v>
      </c>
      <c r="H38" s="10">
        <v>4000</v>
      </c>
      <c r="I38" s="10">
        <v>2542</v>
      </c>
      <c r="J38" s="10">
        <f>H38-I38</f>
        <v>1458</v>
      </c>
      <c r="K38" s="10">
        <v>2449</v>
      </c>
    </row>
    <row r="39" spans="1:12" s="6" customFormat="1" ht="22.5" x14ac:dyDescent="0.25">
      <c r="A39" s="9" t="s">
        <v>110</v>
      </c>
      <c r="B39" s="9" t="s">
        <v>111</v>
      </c>
      <c r="C39" s="9" t="s">
        <v>112</v>
      </c>
      <c r="D39" s="10">
        <f>+D40</f>
        <v>150000</v>
      </c>
      <c r="E39" s="10">
        <f>+E40</f>
        <v>150000</v>
      </c>
      <c r="F39" s="10">
        <f>+F40</f>
        <v>150000</v>
      </c>
      <c r="G39" s="10">
        <f>+G40</f>
        <v>150000</v>
      </c>
      <c r="H39" s="10">
        <f>+H40</f>
        <v>150000</v>
      </c>
      <c r="I39" s="10">
        <f>+I40</f>
        <v>0</v>
      </c>
      <c r="J39" s="10">
        <f>H39-I39</f>
        <v>150000</v>
      </c>
      <c r="K39" s="10">
        <f>+K40</f>
        <v>6832</v>
      </c>
    </row>
    <row r="40" spans="1:12" s="6" customFormat="1" x14ac:dyDescent="0.25">
      <c r="A40" s="9" t="s">
        <v>113</v>
      </c>
      <c r="B40" s="9" t="s">
        <v>114</v>
      </c>
      <c r="C40" s="9" t="s">
        <v>115</v>
      </c>
      <c r="D40" s="10">
        <f>D41</f>
        <v>150000</v>
      </c>
      <c r="E40" s="10">
        <f>E41</f>
        <v>150000</v>
      </c>
      <c r="F40" s="10">
        <f>F41</f>
        <v>150000</v>
      </c>
      <c r="G40" s="10">
        <f>G41</f>
        <v>150000</v>
      </c>
      <c r="H40" s="10">
        <f>H41</f>
        <v>150000</v>
      </c>
      <c r="I40" s="10">
        <f>I41</f>
        <v>0</v>
      </c>
      <c r="J40" s="10">
        <f>H40-I40</f>
        <v>150000</v>
      </c>
      <c r="K40" s="10">
        <f>K41</f>
        <v>6832</v>
      </c>
    </row>
    <row r="41" spans="1:12" s="6" customFormat="1" ht="22.5" x14ac:dyDescent="0.25">
      <c r="A41" s="9" t="s">
        <v>116</v>
      </c>
      <c r="B41" s="9" t="s">
        <v>117</v>
      </c>
      <c r="C41" s="9" t="s">
        <v>92</v>
      </c>
      <c r="D41" s="10">
        <f>D42</f>
        <v>150000</v>
      </c>
      <c r="E41" s="10">
        <f>E42</f>
        <v>150000</v>
      </c>
      <c r="F41" s="10">
        <f>F42</f>
        <v>150000</v>
      </c>
      <c r="G41" s="10">
        <f>G42</f>
        <v>150000</v>
      </c>
      <c r="H41" s="10">
        <f>H42</f>
        <v>150000</v>
      </c>
      <c r="I41" s="10">
        <f>I42</f>
        <v>0</v>
      </c>
      <c r="J41" s="10">
        <f>H41-I41</f>
        <v>150000</v>
      </c>
      <c r="K41" s="10">
        <f>K42</f>
        <v>6832</v>
      </c>
    </row>
    <row r="42" spans="1:12" s="6" customFormat="1" x14ac:dyDescent="0.25">
      <c r="A42" s="9" t="s">
        <v>118</v>
      </c>
      <c r="B42" s="9" t="s">
        <v>119</v>
      </c>
      <c r="C42" s="9" t="s">
        <v>120</v>
      </c>
      <c r="D42" s="10">
        <f>D43+D44+D45+D46</f>
        <v>150000</v>
      </c>
      <c r="E42" s="10">
        <f>E43+E44+E45+E46</f>
        <v>150000</v>
      </c>
      <c r="F42" s="10">
        <f>F43+F44+F45+F46</f>
        <v>150000</v>
      </c>
      <c r="G42" s="10">
        <f>G43+G44+G45+G46</f>
        <v>150000</v>
      </c>
      <c r="H42" s="10">
        <f>H43+H44+H45+H46</f>
        <v>150000</v>
      </c>
      <c r="I42" s="10">
        <f>I43+I44+I45+I46</f>
        <v>0</v>
      </c>
      <c r="J42" s="10">
        <f>H42-I42</f>
        <v>150000</v>
      </c>
      <c r="K42" s="10">
        <f>K43+K44+K45+K46</f>
        <v>6832</v>
      </c>
    </row>
    <row r="43" spans="1:12" s="6" customFormat="1" x14ac:dyDescent="0.25">
      <c r="A43" s="9" t="s">
        <v>121</v>
      </c>
      <c r="B43" s="9" t="s">
        <v>122</v>
      </c>
      <c r="C43" s="9" t="s">
        <v>123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f>H43-I43</f>
        <v>0</v>
      </c>
      <c r="K43" s="10">
        <v>908</v>
      </c>
    </row>
    <row r="44" spans="1:12" s="6" customFormat="1" x14ac:dyDescent="0.25">
      <c r="A44" s="9" t="s">
        <v>124</v>
      </c>
      <c r="B44" s="9" t="s">
        <v>125</v>
      </c>
      <c r="C44" s="9" t="s">
        <v>126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f>H44-I44</f>
        <v>0</v>
      </c>
      <c r="K44" s="10">
        <v>148</v>
      </c>
    </row>
    <row r="45" spans="1:12" s="6" customFormat="1" x14ac:dyDescent="0.25">
      <c r="A45" s="9" t="s">
        <v>127</v>
      </c>
      <c r="B45" s="9" t="s">
        <v>128</v>
      </c>
      <c r="C45" s="9" t="s">
        <v>129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f>H45-I45</f>
        <v>0</v>
      </c>
      <c r="K45" s="10">
        <v>5547</v>
      </c>
    </row>
    <row r="46" spans="1:12" s="6" customFormat="1" x14ac:dyDescent="0.25">
      <c r="A46" s="9" t="s">
        <v>130</v>
      </c>
      <c r="B46" s="9" t="s">
        <v>131</v>
      </c>
      <c r="C46" s="9" t="s">
        <v>132</v>
      </c>
      <c r="D46" s="10">
        <v>150000</v>
      </c>
      <c r="E46" s="10">
        <v>150000</v>
      </c>
      <c r="F46" s="10">
        <v>150000</v>
      </c>
      <c r="G46" s="10">
        <v>150000</v>
      </c>
      <c r="H46" s="10">
        <v>150000</v>
      </c>
      <c r="I46" s="10">
        <v>0</v>
      </c>
      <c r="J46" s="10">
        <f>H46-I46</f>
        <v>150000</v>
      </c>
      <c r="K46" s="10">
        <v>229</v>
      </c>
    </row>
    <row r="47" spans="1:12" s="6" customForma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</row>
    <row r="48" spans="1:12" x14ac:dyDescent="0.25">
      <c r="A48" s="12" t="s">
        <v>133</v>
      </c>
      <c r="B48" s="12"/>
      <c r="C48" s="12"/>
      <c r="D48" s="12"/>
      <c r="E48" s="12" t="s">
        <v>135</v>
      </c>
      <c r="F48" s="12"/>
      <c r="G48" s="12"/>
      <c r="H48" s="12"/>
      <c r="I48" s="12" t="s">
        <v>136</v>
      </c>
      <c r="J48" s="12"/>
      <c r="K48" s="12"/>
      <c r="L48" s="12"/>
    </row>
    <row r="49" spans="1:12" x14ac:dyDescent="0.25">
      <c r="A49" s="3" t="s">
        <v>134</v>
      </c>
      <c r="B49" s="3"/>
      <c r="C49" s="3"/>
      <c r="D49" s="3"/>
      <c r="E49" s="3" t="s">
        <v>135</v>
      </c>
      <c r="F49" s="3"/>
      <c r="G49" s="3"/>
      <c r="H49" s="3"/>
      <c r="I49" s="3" t="s">
        <v>137</v>
      </c>
      <c r="J49" s="3"/>
      <c r="K49" s="3"/>
      <c r="L49" s="3"/>
    </row>
    <row r="95" spans="1:20" x14ac:dyDescent="0.25">
      <c r="A95" s="11"/>
      <c r="B95" s="11"/>
      <c r="C95" s="11"/>
      <c r="D95" s="11"/>
      <c r="I95" s="11"/>
      <c r="J95" s="11"/>
      <c r="K95" s="11"/>
      <c r="L95" s="11"/>
      <c r="Q95" s="11"/>
      <c r="R95" s="11"/>
      <c r="S95" s="11"/>
      <c r="T95" s="11"/>
    </row>
  </sheetData>
  <mergeCells count="12">
    <mergeCell ref="A48:D48"/>
    <mergeCell ref="A49:D49"/>
    <mergeCell ref="E48:H48"/>
    <mergeCell ref="E49:H49"/>
    <mergeCell ref="I48:L48"/>
    <mergeCell ref="I49:L4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2016-10-08T18:09:42Z</dcterms:created>
  <dcterms:modified xsi:type="dcterms:W3CDTF">2016-10-08T18:09:49Z</dcterms:modified>
</cp:coreProperties>
</file>