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DDS 4 2023\Oltenesti\"/>
    </mc:Choice>
  </mc:AlternateContent>
  <xr:revisionPtr revIDLastSave="0" documentId="8_{42A2333F-0039-4597-920A-50C346914A71}" xr6:coauthVersionLast="47" xr6:coauthVersionMax="47" xr10:uidLastSave="{00000000-0000-0000-0000-000000000000}"/>
  <bookViews>
    <workbookView xWindow="9105" yWindow="2265" windowWidth="1177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1" l="1"/>
  <c r="F13" i="1" s="1"/>
  <c r="I14" i="1"/>
  <c r="I13" i="1" s="1"/>
  <c r="D15" i="1"/>
  <c r="D14" i="1" s="1"/>
  <c r="D13" i="1" s="1"/>
  <c r="E15" i="1"/>
  <c r="E14" i="1" s="1"/>
  <c r="E13" i="1" s="1"/>
  <c r="F15" i="1"/>
  <c r="G15" i="1"/>
  <c r="G14" i="1" s="1"/>
  <c r="G13" i="1" s="1"/>
  <c r="H15" i="1"/>
  <c r="H14" i="1" s="1"/>
  <c r="H13" i="1" s="1"/>
  <c r="I15" i="1"/>
  <c r="K15" i="1" s="1"/>
  <c r="J15" i="1"/>
  <c r="J14" i="1" s="1"/>
  <c r="L15" i="1"/>
  <c r="L14" i="1" s="1"/>
  <c r="L13" i="1" s="1"/>
  <c r="K16" i="1"/>
  <c r="D17" i="1"/>
  <c r="E17" i="1"/>
  <c r="F17" i="1"/>
  <c r="G17" i="1"/>
  <c r="H17" i="1"/>
  <c r="I17" i="1"/>
  <c r="J17" i="1"/>
  <c r="K17" i="1"/>
  <c r="L17" i="1"/>
  <c r="K18" i="1"/>
  <c r="D19" i="1"/>
  <c r="F19" i="1"/>
  <c r="I19" i="1"/>
  <c r="L19" i="1"/>
  <c r="D20" i="1"/>
  <c r="E20" i="1"/>
  <c r="E19" i="1" s="1"/>
  <c r="F20" i="1"/>
  <c r="G20" i="1"/>
  <c r="G19" i="1" s="1"/>
  <c r="H20" i="1"/>
  <c r="H19" i="1" s="1"/>
  <c r="I20" i="1"/>
  <c r="J20" i="1"/>
  <c r="J19" i="1" s="1"/>
  <c r="K19" i="1" s="1"/>
  <c r="K20" i="1"/>
  <c r="L20" i="1"/>
  <c r="K21" i="1"/>
  <c r="H23" i="1"/>
  <c r="J23" i="1"/>
  <c r="D24" i="1"/>
  <c r="D23" i="1" s="1"/>
  <c r="E24" i="1"/>
  <c r="F24" i="1"/>
  <c r="F23" i="1" s="1"/>
  <c r="G24" i="1"/>
  <c r="G23" i="1" s="1"/>
  <c r="H24" i="1"/>
  <c r="I24" i="1"/>
  <c r="I23" i="1" s="1"/>
  <c r="J24" i="1"/>
  <c r="L24" i="1"/>
  <c r="L23" i="1" s="1"/>
  <c r="K25" i="1"/>
  <c r="K26" i="1"/>
  <c r="D27" i="1"/>
  <c r="E27" i="1"/>
  <c r="E23" i="1" s="1"/>
  <c r="E22" i="1" s="1"/>
  <c r="F27" i="1"/>
  <c r="G27" i="1"/>
  <c r="H27" i="1"/>
  <c r="I27" i="1"/>
  <c r="J27" i="1"/>
  <c r="K27" i="1"/>
  <c r="L27" i="1"/>
  <c r="K28" i="1"/>
  <c r="K29" i="1"/>
  <c r="D30" i="1"/>
  <c r="F30" i="1"/>
  <c r="I30" i="1"/>
  <c r="L30" i="1"/>
  <c r="D31" i="1"/>
  <c r="E31" i="1"/>
  <c r="E30" i="1" s="1"/>
  <c r="F31" i="1"/>
  <c r="G31" i="1"/>
  <c r="G30" i="1" s="1"/>
  <c r="H31" i="1"/>
  <c r="H30" i="1" s="1"/>
  <c r="I31" i="1"/>
  <c r="K31" i="1" s="1"/>
  <c r="J31" i="1"/>
  <c r="J30" i="1" s="1"/>
  <c r="K30" i="1" s="1"/>
  <c r="L31" i="1"/>
  <c r="K32" i="1"/>
  <c r="F33" i="1"/>
  <c r="H33" i="1"/>
  <c r="I33" i="1"/>
  <c r="D34" i="1"/>
  <c r="D33" i="1" s="1"/>
  <c r="E34" i="1"/>
  <c r="E33" i="1" s="1"/>
  <c r="F34" i="1"/>
  <c r="G34" i="1"/>
  <c r="G33" i="1" s="1"/>
  <c r="H34" i="1"/>
  <c r="I34" i="1"/>
  <c r="J34" i="1"/>
  <c r="J33" i="1" s="1"/>
  <c r="K33" i="1" s="1"/>
  <c r="L34" i="1"/>
  <c r="L33" i="1" s="1"/>
  <c r="K35" i="1"/>
  <c r="K36" i="1"/>
  <c r="K37" i="1"/>
  <c r="I38" i="1"/>
  <c r="D39" i="1"/>
  <c r="E39" i="1"/>
  <c r="E38" i="1" s="1"/>
  <c r="F39" i="1"/>
  <c r="G39" i="1"/>
  <c r="G38" i="1" s="1"/>
  <c r="H39" i="1"/>
  <c r="H38" i="1" s="1"/>
  <c r="I39" i="1"/>
  <c r="K39" i="1" s="1"/>
  <c r="J39" i="1"/>
  <c r="J38" i="1" s="1"/>
  <c r="K38" i="1" s="1"/>
  <c r="L39" i="1"/>
  <c r="K40" i="1"/>
  <c r="K41" i="1"/>
  <c r="D42" i="1"/>
  <c r="D38" i="1" s="1"/>
  <c r="E42" i="1"/>
  <c r="F42" i="1"/>
  <c r="F38" i="1" s="1"/>
  <c r="G42" i="1"/>
  <c r="H42" i="1"/>
  <c r="I42" i="1"/>
  <c r="J42" i="1"/>
  <c r="K42" i="1" s="1"/>
  <c r="L42" i="1"/>
  <c r="L38" i="1" s="1"/>
  <c r="K43" i="1"/>
  <c r="E44" i="1"/>
  <c r="D45" i="1"/>
  <c r="D44" i="1" s="1"/>
  <c r="E45" i="1"/>
  <c r="G45" i="1"/>
  <c r="G44" i="1" s="1"/>
  <c r="J45" i="1"/>
  <c r="J44" i="1" s="1"/>
  <c r="L45" i="1"/>
  <c r="L44" i="1" s="1"/>
  <c r="D46" i="1"/>
  <c r="E46" i="1"/>
  <c r="F46" i="1"/>
  <c r="F45" i="1" s="1"/>
  <c r="F44" i="1" s="1"/>
  <c r="G46" i="1"/>
  <c r="H46" i="1"/>
  <c r="H45" i="1" s="1"/>
  <c r="H44" i="1" s="1"/>
  <c r="I46" i="1"/>
  <c r="I45" i="1" s="1"/>
  <c r="J46" i="1"/>
  <c r="K46" i="1"/>
  <c r="L46" i="1"/>
  <c r="K47" i="1"/>
  <c r="K48" i="1"/>
  <c r="K49" i="1"/>
  <c r="D50" i="1"/>
  <c r="E50" i="1"/>
  <c r="F50" i="1"/>
  <c r="G50" i="1"/>
  <c r="H50" i="1"/>
  <c r="I50" i="1"/>
  <c r="J50" i="1"/>
  <c r="K50" i="1" s="1"/>
  <c r="L50" i="1"/>
  <c r="K51" i="1"/>
  <c r="E52" i="1"/>
  <c r="D53" i="1"/>
  <c r="E53" i="1"/>
  <c r="F53" i="1"/>
  <c r="G53" i="1"/>
  <c r="G52" i="1" s="1"/>
  <c r="H53" i="1"/>
  <c r="I53" i="1"/>
  <c r="I52" i="1" s="1"/>
  <c r="J53" i="1"/>
  <c r="K53" i="1" s="1"/>
  <c r="L53" i="1"/>
  <c r="K54" i="1"/>
  <c r="E55" i="1"/>
  <c r="H55" i="1"/>
  <c r="H52" i="1" s="1"/>
  <c r="J55" i="1"/>
  <c r="D56" i="1"/>
  <c r="D55" i="1" s="1"/>
  <c r="E56" i="1"/>
  <c r="F56" i="1"/>
  <c r="F55" i="1" s="1"/>
  <c r="F52" i="1" s="1"/>
  <c r="G56" i="1"/>
  <c r="G55" i="1" s="1"/>
  <c r="H56" i="1"/>
  <c r="I56" i="1"/>
  <c r="I55" i="1" s="1"/>
  <c r="K55" i="1" s="1"/>
  <c r="J56" i="1"/>
  <c r="L56" i="1"/>
  <c r="L55" i="1" s="1"/>
  <c r="K57" i="1"/>
  <c r="K58" i="1"/>
  <c r="K59" i="1"/>
  <c r="K60" i="1"/>
  <c r="K61" i="1"/>
  <c r="K23" i="1" l="1"/>
  <c r="I22" i="1"/>
  <c r="K22" i="1" s="1"/>
  <c r="L12" i="1"/>
  <c r="G22" i="1"/>
  <c r="D52" i="1"/>
  <c r="D22" i="1"/>
  <c r="G12" i="1"/>
  <c r="D12" i="1"/>
  <c r="J13" i="1"/>
  <c r="K14" i="1"/>
  <c r="F22" i="1"/>
  <c r="F12" i="1" s="1"/>
  <c r="L52" i="1"/>
  <c r="K45" i="1"/>
  <c r="I44" i="1"/>
  <c r="K44" i="1" s="1"/>
  <c r="L22" i="1"/>
  <c r="J22" i="1"/>
  <c r="H22" i="1"/>
  <c r="H12" i="1" s="1"/>
  <c r="E12" i="1"/>
  <c r="K34" i="1"/>
  <c r="K56" i="1"/>
  <c r="K24" i="1"/>
  <c r="J52" i="1"/>
  <c r="K52" i="1" s="1"/>
  <c r="J12" i="1" l="1"/>
  <c r="I12" i="1"/>
  <c r="K12" i="1" s="1"/>
  <c r="K13" i="1"/>
</calcChain>
</file>

<file path=xl/sharedStrings.xml><?xml version="1.0" encoding="utf-8"?>
<sst xmlns="http://schemas.openxmlformats.org/spreadsheetml/2006/main" count="176" uniqueCount="173">
  <si>
    <t>CENTRALIZAT</t>
  </si>
  <si>
    <t xml:space="preserve"> Anexa 13</t>
  </si>
  <si>
    <t>Cont de executie - Cheltuieli - Bugetul local</t>
  </si>
  <si>
    <t>Trimestrul: 4, Anul: 2023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</si>
  <si>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</si>
  <si>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</si>
  <si>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</si>
  <si>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</si>
  <si>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</si>
  <si>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</si>
  <si>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</si>
  <si>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</si>
  <si>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</si>
  <si>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</si>
  <si>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</si>
  <si>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</si>
  <si>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</si>
  <si>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</si>
  <si>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</si>
  <si>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</si>
  <si>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</si>
  <si>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</si>
  <si>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</si>
  <si>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</si>
  <si>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</si>
  <si>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</si>
  <si>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</si>
  <si>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</si>
  <si>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</si>
  <si>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</si>
  <si>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</si>
  <si>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</si>
  <si>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</si>
  <si>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</si>
  <si>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</si>
  <si>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</si>
  <si>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</si>
  <si>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</si>
  <si>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</si>
  <si>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</si>
  <si>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</si>
  <si>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</si>
  <si>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</si>
  <si>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</si>
  <si>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</si>
  <si>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</si>
  <si>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</si>
  <si>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</si>
  <si>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</si>
  <si>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</si>
  <si>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</si>
  <si>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</si>
  <si>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</si>
  <si>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</si>
  <si>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</si>
  <si>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</si>
  <si>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</si>
  <si>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</si>
  <si>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</si>
  <si>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</si>
  <si>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</si>
  <si>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</si>
  <si>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</si>
  <si>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</si>
  <si>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</si>
  <si>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</si>
  <si>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</si>
  <si>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</si>
  <si>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</si>
  <si>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</si>
  <si>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</si>
  <si>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</si>
  <si>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</si>
  <si>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</si>
  <si>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</si>
  <si>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</si>
  <si>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</si>
  <si>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</si>
  <si>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</si>
  <si>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</si>
  <si>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</si>
  <si>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</si>
  <si>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</si>
  <si>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</si>
  <si>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</si>
  <si>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</si>
  <si>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</si>
  <si>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</si>
  <si>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</si>
  <si>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</si>
  <si>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</si>
  <si>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</si>
  <si>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</si>
  <si>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</si>
  <si>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</si>
  <si>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</si>
  <si>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</si>
  <si>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</si>
  <si>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</si>
  <si>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</si>
  <si>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</si>
  <si>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</si>
  <si>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</si>
  <si>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</si>
  <si>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</si>
  <si>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78</t>
  </si>
  <si>
    <t>Unitati de asistenta medico-sociale</t>
  </si>
  <si>
    <t>68.02.12</t>
  </si>
  <si>
    <t>79</t>
  </si>
  <si>
    <t>Prevenirea excluderii sociale (cod 68.02.15.01+68.02.15.02)</t>
  </si>
  <si>
    <t>68.02.15</t>
  </si>
  <si>
    <t>80</t>
  </si>
  <si>
    <t>Ajutor social</t>
  </si>
  <si>
    <t>68.02.15.01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</si>
  <si>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</si>
  <si>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</si>
  <si>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</si>
  <si>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</si>
  <si>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</si>
  <si>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</si>
  <si>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</si>
  <si>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</si>
  <si>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</si>
  <si>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</si>
  <si>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</si>
  <si>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</si>
  <si>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</si>
  <si>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</si>
  <si>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</si>
  <si>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</si>
  <si>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</si>
  <si>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</si>
  <si>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</si>
  <si>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</si>
  <si>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</si>
  <si>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101</t>
  </si>
  <si>
    <t>Alte servicii în domeniul protectiei mediului</t>
  </si>
  <si>
    <t>74.02.50</t>
  </si>
  <si>
    <t>102</t>
  </si>
  <si>
    <t>Partea a V-a ACTIUNI ECONOMICE   (cod 80.02+81.02+83.02+84.02+87.02)</t>
  </si>
  <si>
    <t>79.02</t>
  </si>
  <si>
    <t>113</t>
  </si>
  <si>
    <t>Agricultura, silvicultura, piscicultura si vanatoare (cod 83.02.03)</t>
  </si>
  <si>
    <t>83.02</t>
  </si>
  <si>
    <t>118</t>
  </si>
  <si>
    <t>Alte cheltuieli in domeniul agriculturii, silviculturii, pisciculturii si vanatorii</t>
  </si>
  <si>
    <t>83.02.50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</si>
  <si>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</si>
  <si>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</si>
  <si>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</si>
  <si>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</si>
  <si>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</si>
  <si>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</si>
  <si>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</si>
  <si>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</si>
  <si>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</si>
  <si>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</si>
  <si>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</si>
  <si>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</si>
  <si>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</si>
  <si>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</si>
  <si>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</si>
  <si>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</si>
  <si>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</si>
  <si>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</si>
  <si>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142</t>
  </si>
  <si>
    <t xml:space="preserve">    Deficitul secţiunii de dezvoltare</t>
  </si>
  <si>
    <t>99.02.97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</si>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</sst>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D13+D19+D22+D44+D52</f>
        <v>6108000</v>
      </c>
      <c r="E12" s="11">
        <f>E13+E19+E22+E44+E52</f>
        <v>2688293</v>
      </c>
      <c r="F12" s="11">
        <f>F13+F19+F22+F44+F52</f>
        <v>11698000</v>
      </c>
      <c r="G12" s="11">
        <f>G13+G19+G22+G44+G52</f>
        <v>6112055</v>
      </c>
      <c r="H12" s="11">
        <f>H13+H19+H22+H44+H52</f>
        <v>6109269</v>
      </c>
      <c r="I12" s="11">
        <f>I13+I19+I22+I44+I52</f>
        <v>6107621</v>
      </c>
      <c r="J12" s="11">
        <f>J13+J19+J22+J44+J52</f>
        <v>4407044</v>
      </c>
      <c r="K12" s="11">
        <f>I12-J12</f>
        <v>1700577</v>
      </c>
      <c r="L12" s="11">
        <f>L13+L19+L22+L44+L52</f>
        <v>4692277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0</v>
      </c>
      <c r="E13" s="11">
        <f>E14+E17</f>
        <v>2500</v>
      </c>
      <c r="F13" s="11">
        <f>F14+F17</f>
        <v>1549000</v>
      </c>
      <c r="G13" s="11">
        <f>G14+G17</f>
        <v>1541921</v>
      </c>
      <c r="H13" s="11">
        <f>H14+H17</f>
        <v>1541921</v>
      </c>
      <c r="I13" s="11">
        <f>I14+I17</f>
        <v>1540273</v>
      </c>
      <c r="J13" s="11">
        <f>J14+J17</f>
        <v>1533097</v>
      </c>
      <c r="K13" s="11">
        <f>I13-J13</f>
        <v>7176</v>
      </c>
      <c r="L13" s="11">
        <f>L14+L17</f>
        <v>1582831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2500</v>
      </c>
      <c r="F14" s="11">
        <f>F15</f>
        <v>1539000</v>
      </c>
      <c r="G14" s="11">
        <f>G15</f>
        <v>1541921</v>
      </c>
      <c r="H14" s="11">
        <f>H15</f>
        <v>1541921</v>
      </c>
      <c r="I14" s="11">
        <f>I15</f>
        <v>1540273</v>
      </c>
      <c r="J14" s="11">
        <f>J15</f>
        <v>1533097</v>
      </c>
      <c r="K14" s="11">
        <f>I14-J14</f>
        <v>7176</v>
      </c>
      <c r="L14" s="11">
        <f>L15</f>
        <v>1582831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2500</v>
      </c>
      <c r="F15" s="11">
        <f>F16</f>
        <v>1539000</v>
      </c>
      <c r="G15" s="11">
        <f>G16</f>
        <v>1541921</v>
      </c>
      <c r="H15" s="11">
        <f>H16</f>
        <v>1541921</v>
      </c>
      <c r="I15" s="11">
        <f>I16</f>
        <v>1540273</v>
      </c>
      <c r="J15" s="11">
        <f>J16</f>
        <v>1533097</v>
      </c>
      <c r="K15" s="11">
        <f>I15-J15</f>
        <v>7176</v>
      </c>
      <c r="L15" s="11">
        <f>L16</f>
        <v>1582831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2500</v>
      </c>
      <c r="F16" s="11">
        <v>1539000</v>
      </c>
      <c r="G16" s="11">
        <v>1541921</v>
      </c>
      <c r="H16" s="11">
        <v>1541921</v>
      </c>
      <c r="I16" s="11">
        <v>1540273</v>
      </c>
      <c r="J16" s="11">
        <v>1533097</v>
      </c>
      <c r="K16" s="11">
        <f>I16-J16</f>
        <v>7176</v>
      </c>
      <c r="L16" s="11">
        <v>1582831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10000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15000</v>
      </c>
      <c r="G19" s="11">
        <f>+G20</f>
        <v>7123</v>
      </c>
      <c r="H19" s="11">
        <f>+H20</f>
        <v>7123</v>
      </c>
      <c r="I19" s="11">
        <f>+I20</f>
        <v>7123</v>
      </c>
      <c r="J19" s="11">
        <f>+J20</f>
        <v>7123</v>
      </c>
      <c r="K19" s="11">
        <f>I19-J19</f>
        <v>0</v>
      </c>
      <c r="L19" s="11">
        <f>+L20</f>
        <v>72213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15000</v>
      </c>
      <c r="G20" s="11">
        <f>+G21</f>
        <v>7123</v>
      </c>
      <c r="H20" s="11">
        <f>+H21</f>
        <v>7123</v>
      </c>
      <c r="I20" s="11">
        <f>+I21</f>
        <v>7123</v>
      </c>
      <c r="J20" s="11">
        <f>+J21</f>
        <v>7123</v>
      </c>
      <c r="K20" s="11">
        <f>I20-J20</f>
        <v>0</v>
      </c>
      <c r="L20" s="11">
        <f>+L21</f>
        <v>72213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15000</v>
      </c>
      <c r="G21" s="11">
        <v>7123</v>
      </c>
      <c r="H21" s="11">
        <v>7123</v>
      </c>
      <c r="I21" s="11">
        <v>7123</v>
      </c>
      <c r="J21" s="11">
        <v>7123</v>
      </c>
      <c r="K21" s="11">
        <f>I21-J21</f>
        <v>0</v>
      </c>
      <c r="L21" s="11">
        <v>72213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D23+D30+D33+D38</f>
        <v>1779000</v>
      </c>
      <c r="E22" s="11">
        <f>E23+E30+E33+E38</f>
        <v>303471</v>
      </c>
      <c r="F22" s="11">
        <f>F23+F30+F33+F38</f>
        <v>3977000</v>
      </c>
      <c r="G22" s="11">
        <f>G23+G30+G33+G38</f>
        <v>2477556</v>
      </c>
      <c r="H22" s="11">
        <f>H23+H30+H33+H38</f>
        <v>2474770</v>
      </c>
      <c r="I22" s="11">
        <f>I23+I30+I33+I38</f>
        <v>2474770</v>
      </c>
      <c r="J22" s="11">
        <f>J23+J30+J33+J38</f>
        <v>2289647</v>
      </c>
      <c r="K22" s="11">
        <f>I22-J22</f>
        <v>185123</v>
      </c>
      <c r="L22" s="11">
        <f>L23+L30+L33+L38</f>
        <v>2413601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D24+D27+D29</f>
        <v>1699000</v>
      </c>
      <c r="E23" s="11">
        <f>E24+E27+E29</f>
        <v>283471</v>
      </c>
      <c r="F23" s="11">
        <f>F24+F27+F29</f>
        <v>2226000</v>
      </c>
      <c r="G23" s="11">
        <f>G24+G27+G29</f>
        <v>725194</v>
      </c>
      <c r="H23" s="11">
        <f>H24+H27+H29</f>
        <v>722408</v>
      </c>
      <c r="I23" s="11">
        <f>I24+I27+I29</f>
        <v>722408</v>
      </c>
      <c r="J23" s="11">
        <f>J24+J27+J29</f>
        <v>538427</v>
      </c>
      <c r="K23" s="11">
        <f>I23-J23</f>
        <v>183981</v>
      </c>
      <c r="L23" s="11">
        <f>L24+L27+L29</f>
        <v>505023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D25+D26</f>
        <v>1539000</v>
      </c>
      <c r="E24" s="11">
        <f>E25+E26</f>
        <v>57400</v>
      </c>
      <c r="F24" s="11">
        <f>F25+F26</f>
        <v>1539000</v>
      </c>
      <c r="G24" s="11">
        <f>G25+G26</f>
        <v>57400</v>
      </c>
      <c r="H24" s="11">
        <f>H25+H26</f>
        <v>57400</v>
      </c>
      <c r="I24" s="11">
        <f>I25+I26</f>
        <v>57400</v>
      </c>
      <c r="J24" s="11">
        <f>J25+J26</f>
        <v>226</v>
      </c>
      <c r="K24" s="11">
        <f>I24-J24</f>
        <v>57174</v>
      </c>
      <c r="L24" s="11">
        <f>L25+L26</f>
        <v>4363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1539000</v>
      </c>
      <c r="E25" s="11">
        <v>57400</v>
      </c>
      <c r="F25" s="11">
        <v>1539000</v>
      </c>
      <c r="G25" s="11">
        <v>57400</v>
      </c>
      <c r="H25" s="11">
        <v>57400</v>
      </c>
      <c r="I25" s="11">
        <v>57400</v>
      </c>
      <c r="J25" s="11">
        <v>226</v>
      </c>
      <c r="K25" s="11">
        <f>I25-J25</f>
        <v>57174</v>
      </c>
      <c r="L25" s="11">
        <v>0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f>I26-J26</f>
        <v>0</v>
      </c>
      <c r="L26" s="11">
        <v>4363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D28</f>
        <v>160000</v>
      </c>
      <c r="E27" s="11">
        <f>E28</f>
        <v>226071</v>
      </c>
      <c r="F27" s="11">
        <f>F28</f>
        <v>681000</v>
      </c>
      <c r="G27" s="11">
        <f>G28</f>
        <v>661794</v>
      </c>
      <c r="H27" s="11">
        <f>H28</f>
        <v>659008</v>
      </c>
      <c r="I27" s="11">
        <f>I28</f>
        <v>659008</v>
      </c>
      <c r="J27" s="11">
        <f>J28</f>
        <v>538201</v>
      </c>
      <c r="K27" s="11">
        <f>I27-J27</f>
        <v>120807</v>
      </c>
      <c r="L27" s="11">
        <f>L28</f>
        <v>500660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160000</v>
      </c>
      <c r="E28" s="11">
        <v>226071</v>
      </c>
      <c r="F28" s="11">
        <v>681000</v>
      </c>
      <c r="G28" s="11">
        <v>661794</v>
      </c>
      <c r="H28" s="11">
        <v>659008</v>
      </c>
      <c r="I28" s="11">
        <v>659008</v>
      </c>
      <c r="J28" s="11">
        <v>538201</v>
      </c>
      <c r="K28" s="11">
        <f>I28-J28</f>
        <v>120807</v>
      </c>
      <c r="L28" s="11">
        <v>500660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6000</v>
      </c>
      <c r="G29" s="11">
        <v>6000</v>
      </c>
      <c r="H29" s="11">
        <v>6000</v>
      </c>
      <c r="I29" s="11">
        <v>6000</v>
      </c>
      <c r="J29" s="11">
        <v>0</v>
      </c>
      <c r="K29" s="11">
        <f>I29-J29</f>
        <v>6000</v>
      </c>
      <c r="L29" s="11">
        <v>0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f>+D31</f>
        <v>0</v>
      </c>
      <c r="E30" s="11">
        <f>+E31</f>
        <v>0</v>
      </c>
      <c r="F30" s="11">
        <f>+F31</f>
        <v>0</v>
      </c>
      <c r="G30" s="11">
        <f>+G31</f>
        <v>0</v>
      </c>
      <c r="H30" s="11">
        <f>+H31</f>
        <v>0</v>
      </c>
      <c r="I30" s="11">
        <f>+I31</f>
        <v>0</v>
      </c>
      <c r="J30" s="11">
        <f>+J31</f>
        <v>0</v>
      </c>
      <c r="K30" s="11">
        <f>I30-J30</f>
        <v>0</v>
      </c>
      <c r="L30" s="11">
        <f>+L31</f>
        <v>2910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</f>
        <v>0</v>
      </c>
      <c r="E31" s="11">
        <f>E32</f>
        <v>0</v>
      </c>
      <c r="F31" s="11">
        <f>F32</f>
        <v>0</v>
      </c>
      <c r="G31" s="11">
        <f>G32</f>
        <v>0</v>
      </c>
      <c r="H31" s="11">
        <f>H32</f>
        <v>0</v>
      </c>
      <c r="I31" s="11">
        <f>I32</f>
        <v>0</v>
      </c>
      <c r="J31" s="11">
        <f>J32</f>
        <v>0</v>
      </c>
      <c r="K31" s="11">
        <f>I31-J31</f>
        <v>0</v>
      </c>
      <c r="L31" s="11">
        <f>L32</f>
        <v>2910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f>I32-J32</f>
        <v>0</v>
      </c>
      <c r="L32" s="11">
        <v>2910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D34+D37</f>
        <v>80000</v>
      </c>
      <c r="E33" s="11">
        <f>E34+E37</f>
        <v>20000</v>
      </c>
      <c r="F33" s="11">
        <f>F34+F37</f>
        <v>188000</v>
      </c>
      <c r="G33" s="11">
        <f>G34+G37</f>
        <v>99061</v>
      </c>
      <c r="H33" s="11">
        <f>H34+H37</f>
        <v>99061</v>
      </c>
      <c r="I33" s="11">
        <f>I34+I37</f>
        <v>99061</v>
      </c>
      <c r="J33" s="11">
        <f>J34+J37</f>
        <v>97927</v>
      </c>
      <c r="K33" s="11">
        <f>I33-J33</f>
        <v>1134</v>
      </c>
      <c r="L33" s="11">
        <f>L34+L37</f>
        <v>245242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D35+D36</f>
        <v>0</v>
      </c>
      <c r="E34" s="11">
        <f>E35+E36</f>
        <v>0</v>
      </c>
      <c r="F34" s="11">
        <f>F35+F36</f>
        <v>68000</v>
      </c>
      <c r="G34" s="11">
        <f>G35+G36</f>
        <v>64061</v>
      </c>
      <c r="H34" s="11">
        <f>H35+H36</f>
        <v>64061</v>
      </c>
      <c r="I34" s="11">
        <f>I35+I36</f>
        <v>64061</v>
      </c>
      <c r="J34" s="11">
        <f>J35+J36</f>
        <v>64061</v>
      </c>
      <c r="K34" s="11">
        <f>I34-J34</f>
        <v>0</v>
      </c>
      <c r="L34" s="11">
        <f>L35+L36</f>
        <v>66054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68000</v>
      </c>
      <c r="G35" s="11">
        <v>64061</v>
      </c>
      <c r="H35" s="11">
        <v>64061</v>
      </c>
      <c r="I35" s="11">
        <v>64061</v>
      </c>
      <c r="J35" s="11">
        <v>64061</v>
      </c>
      <c r="K35" s="11">
        <f>I35-J35</f>
        <v>0</v>
      </c>
      <c r="L35" s="11">
        <v>65459</v>
      </c>
    </row>
    <row r="36" spans="1:12" s="6" customFormat="1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f>I36-J36</f>
        <v>0</v>
      </c>
      <c r="L36" s="11">
        <v>595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v>80000</v>
      </c>
      <c r="E37" s="11">
        <v>20000</v>
      </c>
      <c r="F37" s="11">
        <v>120000</v>
      </c>
      <c r="G37" s="11">
        <v>35000</v>
      </c>
      <c r="H37" s="11">
        <v>35000</v>
      </c>
      <c r="I37" s="11">
        <v>35000</v>
      </c>
      <c r="J37" s="11">
        <v>33866</v>
      </c>
      <c r="K37" s="11">
        <f>I37-J37</f>
        <v>1134</v>
      </c>
      <c r="L37" s="11">
        <v>179188</v>
      </c>
    </row>
    <row r="38" spans="1:12" s="6" customFormat="1" ht="33" x14ac:dyDescent="0.25">
      <c r="A38" s="10" t="s">
        <v>96</v>
      </c>
      <c r="B38" s="10" t="s">
        <v>97</v>
      </c>
      <c r="C38" s="10" t="s">
        <v>98</v>
      </c>
      <c r="D38" s="11">
        <f>+D39+D41+D42</f>
        <v>0</v>
      </c>
      <c r="E38" s="11">
        <f>+E39+E41+E42</f>
        <v>0</v>
      </c>
      <c r="F38" s="11">
        <f>+F39+F41+F42</f>
        <v>1563000</v>
      </c>
      <c r="G38" s="11">
        <f>+G39+G41+G42</f>
        <v>1653301</v>
      </c>
      <c r="H38" s="11">
        <f>+H39+H41+H42</f>
        <v>1653301</v>
      </c>
      <c r="I38" s="11">
        <f>+I39+I41+I42</f>
        <v>1653301</v>
      </c>
      <c r="J38" s="11">
        <f>+J39+J41+J42</f>
        <v>1653293</v>
      </c>
      <c r="K38" s="11">
        <f>I38-J38</f>
        <v>8</v>
      </c>
      <c r="L38" s="11">
        <f>+L39+L41+L42</f>
        <v>1660426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D40</f>
        <v>0</v>
      </c>
      <c r="E39" s="11">
        <f>E40</f>
        <v>0</v>
      </c>
      <c r="F39" s="11">
        <f>F40</f>
        <v>1063000</v>
      </c>
      <c r="G39" s="11">
        <f>G40</f>
        <v>1208601</v>
      </c>
      <c r="H39" s="11">
        <f>H40</f>
        <v>1208601</v>
      </c>
      <c r="I39" s="11">
        <f>I40</f>
        <v>1208601</v>
      </c>
      <c r="J39" s="11">
        <f>J40</f>
        <v>1208601</v>
      </c>
      <c r="K39" s="11">
        <f>I39-J39</f>
        <v>0</v>
      </c>
      <c r="L39" s="11">
        <f>L40</f>
        <v>1214465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1063000</v>
      </c>
      <c r="G40" s="11">
        <v>1208601</v>
      </c>
      <c r="H40" s="11">
        <v>1208601</v>
      </c>
      <c r="I40" s="11">
        <v>1208601</v>
      </c>
      <c r="J40" s="11">
        <v>1208601</v>
      </c>
      <c r="K40" s="11">
        <f>I40-J40</f>
        <v>0</v>
      </c>
      <c r="L40" s="11">
        <v>1214465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f>I41-J41</f>
        <v>0</v>
      </c>
      <c r="L41" s="11">
        <v>1269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D43</f>
        <v>0</v>
      </c>
      <c r="E42" s="11">
        <f>E43</f>
        <v>0</v>
      </c>
      <c r="F42" s="11">
        <f>F43</f>
        <v>500000</v>
      </c>
      <c r="G42" s="11">
        <f>G43</f>
        <v>444700</v>
      </c>
      <c r="H42" s="11">
        <f>H43</f>
        <v>444700</v>
      </c>
      <c r="I42" s="11">
        <f>I43</f>
        <v>444700</v>
      </c>
      <c r="J42" s="11">
        <f>J43</f>
        <v>444692</v>
      </c>
      <c r="K42" s="11">
        <f>I42-J42</f>
        <v>8</v>
      </c>
      <c r="L42" s="11">
        <f>L43</f>
        <v>444692</v>
      </c>
    </row>
    <row r="43" spans="1:12" s="6" customFormat="1" x14ac:dyDescent="0.25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500000</v>
      </c>
      <c r="G43" s="11">
        <v>444700</v>
      </c>
      <c r="H43" s="11">
        <v>444700</v>
      </c>
      <c r="I43" s="11">
        <v>444700</v>
      </c>
      <c r="J43" s="11">
        <v>444692</v>
      </c>
      <c r="K43" s="11">
        <f>I43-J43</f>
        <v>8</v>
      </c>
      <c r="L43" s="11">
        <v>444692</v>
      </c>
    </row>
    <row r="44" spans="1:12" s="6" customFormat="1" ht="33" x14ac:dyDescent="0.25">
      <c r="A44" s="10" t="s">
        <v>114</v>
      </c>
      <c r="B44" s="10" t="s">
        <v>115</v>
      </c>
      <c r="C44" s="10" t="s">
        <v>116</v>
      </c>
      <c r="D44" s="11">
        <f>D45+D50</f>
        <v>3087000</v>
      </c>
      <c r="E44" s="11">
        <f>E45+E50</f>
        <v>1843322</v>
      </c>
      <c r="F44" s="11">
        <f>F45+F50</f>
        <v>4695000</v>
      </c>
      <c r="G44" s="11">
        <f>G45+G50</f>
        <v>1042300</v>
      </c>
      <c r="H44" s="11">
        <f>H45+H50</f>
        <v>1042300</v>
      </c>
      <c r="I44" s="11">
        <f>I45+I50</f>
        <v>1042300</v>
      </c>
      <c r="J44" s="11">
        <f>J45+J50</f>
        <v>-228629</v>
      </c>
      <c r="K44" s="11">
        <f>I44-J44</f>
        <v>1270929</v>
      </c>
      <c r="L44" s="11">
        <f>L45+L50</f>
        <v>468794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+D46+D48+D49</f>
        <v>3082000</v>
      </c>
      <c r="E45" s="11">
        <f>+E46+E48+E49</f>
        <v>1757322</v>
      </c>
      <c r="F45" s="11">
        <f>+F46+F48+F49</f>
        <v>4580000</v>
      </c>
      <c r="G45" s="11">
        <f>+G46+G48+G49</f>
        <v>787800</v>
      </c>
      <c r="H45" s="11">
        <f>+H46+H48+H49</f>
        <v>787800</v>
      </c>
      <c r="I45" s="11">
        <f>+I46+I48+I49</f>
        <v>787800</v>
      </c>
      <c r="J45" s="11">
        <f>+J46+J48+J49</f>
        <v>-481910</v>
      </c>
      <c r="K45" s="11">
        <f>I45-J45</f>
        <v>1269710</v>
      </c>
      <c r="L45" s="11">
        <f>+L46+L48+L49</f>
        <v>299134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D47</f>
        <v>2068000</v>
      </c>
      <c r="E46" s="11">
        <f>E47</f>
        <v>1368922</v>
      </c>
      <c r="F46" s="11">
        <f>F47</f>
        <v>3436000</v>
      </c>
      <c r="G46" s="11">
        <f>G47</f>
        <v>259100</v>
      </c>
      <c r="H46" s="11">
        <f>H47</f>
        <v>259100</v>
      </c>
      <c r="I46" s="11">
        <f>I47</f>
        <v>259100</v>
      </c>
      <c r="J46" s="11">
        <f>J47</f>
        <v>-1006493</v>
      </c>
      <c r="K46" s="11">
        <f>I46-J46</f>
        <v>1265593</v>
      </c>
      <c r="L46" s="11">
        <f>L47</f>
        <v>119187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2068000</v>
      </c>
      <c r="E47" s="11">
        <v>1368922</v>
      </c>
      <c r="F47" s="11">
        <v>3436000</v>
      </c>
      <c r="G47" s="11">
        <v>259100</v>
      </c>
      <c r="H47" s="11">
        <v>259100</v>
      </c>
      <c r="I47" s="11">
        <v>259100</v>
      </c>
      <c r="J47" s="11">
        <v>-1006493</v>
      </c>
      <c r="K47" s="11">
        <f>I47-J47</f>
        <v>1265593</v>
      </c>
      <c r="L47" s="11">
        <v>119187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990000</v>
      </c>
      <c r="E48" s="11">
        <v>351400</v>
      </c>
      <c r="F48" s="11">
        <v>1110000</v>
      </c>
      <c r="G48" s="11">
        <v>476400</v>
      </c>
      <c r="H48" s="11">
        <v>476400</v>
      </c>
      <c r="I48" s="11">
        <v>476400</v>
      </c>
      <c r="J48" s="11">
        <v>473032</v>
      </c>
      <c r="K48" s="11">
        <f>I48-J48</f>
        <v>3368</v>
      </c>
      <c r="L48" s="11">
        <v>121684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v>24000</v>
      </c>
      <c r="E49" s="11">
        <v>37000</v>
      </c>
      <c r="F49" s="11">
        <v>34000</v>
      </c>
      <c r="G49" s="11">
        <v>52300</v>
      </c>
      <c r="H49" s="11">
        <v>52300</v>
      </c>
      <c r="I49" s="11">
        <v>52300</v>
      </c>
      <c r="J49" s="11">
        <v>51551</v>
      </c>
      <c r="K49" s="11">
        <f>I49-J49</f>
        <v>749</v>
      </c>
      <c r="L49" s="11">
        <v>58263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f>+D51</f>
        <v>5000</v>
      </c>
      <c r="E50" s="11">
        <f>+E51</f>
        <v>86000</v>
      </c>
      <c r="F50" s="11">
        <f>+F51</f>
        <v>115000</v>
      </c>
      <c r="G50" s="11">
        <f>+G51</f>
        <v>254500</v>
      </c>
      <c r="H50" s="11">
        <f>+H51</f>
        <v>254500</v>
      </c>
      <c r="I50" s="11">
        <f>+I51</f>
        <v>254500</v>
      </c>
      <c r="J50" s="11">
        <f>+J51</f>
        <v>253281</v>
      </c>
      <c r="K50" s="11">
        <f>I50-J50</f>
        <v>1219</v>
      </c>
      <c r="L50" s="11">
        <f>+L51</f>
        <v>169660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5000</v>
      </c>
      <c r="E51" s="11">
        <v>86000</v>
      </c>
      <c r="F51" s="11">
        <v>115000</v>
      </c>
      <c r="G51" s="11">
        <v>254500</v>
      </c>
      <c r="H51" s="11">
        <v>254500</v>
      </c>
      <c r="I51" s="11">
        <v>254500</v>
      </c>
      <c r="J51" s="11">
        <v>253281</v>
      </c>
      <c r="K51" s="11">
        <f>I51-J51</f>
        <v>1219</v>
      </c>
      <c r="L51" s="11">
        <v>169660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+D53+D55</f>
        <v>1242000</v>
      </c>
      <c r="E52" s="11">
        <f>+E53+E55</f>
        <v>539000</v>
      </c>
      <c r="F52" s="11">
        <f>+F53+F55</f>
        <v>1462000</v>
      </c>
      <c r="G52" s="11">
        <f>+G53+G55</f>
        <v>1043155</v>
      </c>
      <c r="H52" s="11">
        <f>+H53+H55</f>
        <v>1043155</v>
      </c>
      <c r="I52" s="11">
        <f>+I53+I55</f>
        <v>1043155</v>
      </c>
      <c r="J52" s="11">
        <f>+J53+J55</f>
        <v>805806</v>
      </c>
      <c r="K52" s="11">
        <f>I52-J52</f>
        <v>237349</v>
      </c>
      <c r="L52" s="11">
        <f>+L53+L55</f>
        <v>154838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f>+D54</f>
        <v>0</v>
      </c>
      <c r="E53" s="11">
        <f>+E54</f>
        <v>0</v>
      </c>
      <c r="F53" s="11">
        <f>+F54</f>
        <v>0</v>
      </c>
      <c r="G53" s="11">
        <f>+G54</f>
        <v>0</v>
      </c>
      <c r="H53" s="11">
        <f>+H54</f>
        <v>0</v>
      </c>
      <c r="I53" s="11">
        <f>+I54</f>
        <v>0</v>
      </c>
      <c r="J53" s="11">
        <f>+J54</f>
        <v>0</v>
      </c>
      <c r="K53" s="11">
        <f>I53-J53</f>
        <v>0</v>
      </c>
      <c r="L53" s="11">
        <f>+L54</f>
        <v>13755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f>I54-J54</f>
        <v>0</v>
      </c>
      <c r="L54" s="11">
        <v>13755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D56</f>
        <v>1242000</v>
      </c>
      <c r="E55" s="11">
        <f>E56</f>
        <v>539000</v>
      </c>
      <c r="F55" s="11">
        <f>F56</f>
        <v>1462000</v>
      </c>
      <c r="G55" s="11">
        <f>G56</f>
        <v>1043155</v>
      </c>
      <c r="H55" s="11">
        <f>H56</f>
        <v>1043155</v>
      </c>
      <c r="I55" s="11">
        <f>I56</f>
        <v>1043155</v>
      </c>
      <c r="J55" s="11">
        <f>J56</f>
        <v>805806</v>
      </c>
      <c r="K55" s="11">
        <f>I55-J55</f>
        <v>237349</v>
      </c>
      <c r="L55" s="11">
        <f>L56</f>
        <v>141083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D57</f>
        <v>1242000</v>
      </c>
      <c r="E56" s="11">
        <f>E57</f>
        <v>539000</v>
      </c>
      <c r="F56" s="11">
        <f>F57</f>
        <v>1462000</v>
      </c>
      <c r="G56" s="11">
        <f>G57</f>
        <v>1043155</v>
      </c>
      <c r="H56" s="11">
        <f>H57</f>
        <v>1043155</v>
      </c>
      <c r="I56" s="11">
        <f>I57</f>
        <v>1043155</v>
      </c>
      <c r="J56" s="11">
        <f>J57</f>
        <v>805806</v>
      </c>
      <c r="K56" s="11">
        <f>I56-J56</f>
        <v>237349</v>
      </c>
      <c r="L56" s="11">
        <f>L57</f>
        <v>141083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1242000</v>
      </c>
      <c r="E57" s="11">
        <v>539000</v>
      </c>
      <c r="F57" s="11">
        <v>1462000</v>
      </c>
      <c r="G57" s="11">
        <v>1043155</v>
      </c>
      <c r="H57" s="11">
        <v>1043155</v>
      </c>
      <c r="I57" s="11">
        <v>1043155</v>
      </c>
      <c r="J57" s="11">
        <v>805806</v>
      </c>
      <c r="K57" s="11">
        <f>I57-J57</f>
        <v>237349</v>
      </c>
      <c r="L57" s="11">
        <v>141083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64316</v>
      </c>
      <c r="K58" s="11">
        <f>I58-J58</f>
        <v>-64316</v>
      </c>
      <c r="L58" s="11">
        <v>0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64316</v>
      </c>
      <c r="K59" s="11">
        <f>I59-J59</f>
        <v>-64316</v>
      </c>
      <c r="L59" s="11">
        <v>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175426</v>
      </c>
      <c r="K60" s="11">
        <f>I60-J60</f>
        <v>-175426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-111110</v>
      </c>
      <c r="K61" s="11">
        <f>I61-J61</f>
        <v>111110</v>
      </c>
      <c r="L61" s="11">
        <v>0</v>
      </c>
    </row>
    <row r="62" spans="1:12" s="6" customFormat="1" x14ac:dyDescent="0.25">
      <c r="A62" s="8"/>
      <c r="B62" s="8"/>
      <c r="C62" s="8"/>
      <c r="D62" s="9"/>
      <c r="E62" s="9"/>
      <c r="F62" s="9"/>
      <c r="G62" s="9"/>
      <c r="H62" s="9"/>
      <c r="I62" s="9"/>
      <c r="J62" s="9"/>
      <c r="K62" s="9"/>
      <c r="L62" s="9"/>
    </row>
    <row r="63" spans="1:12" x14ac:dyDescent="0.25">
      <c r="A63" s="13" t="s">
        <v>168</v>
      </c>
      <c r="B63" s="13"/>
      <c r="C63" s="13"/>
      <c r="D63" s="13"/>
      <c r="E63" s="13" t="s">
        <v>170</v>
      </c>
      <c r="F63" s="13"/>
      <c r="G63" s="13"/>
      <c r="H63" s="13"/>
      <c r="I63" s="13" t="s">
        <v>171</v>
      </c>
      <c r="J63" s="13"/>
      <c r="K63" s="13"/>
      <c r="L63" s="13"/>
    </row>
    <row r="64" spans="1:12" x14ac:dyDescent="0.25">
      <c r="A64" s="3" t="s">
        <v>169</v>
      </c>
      <c r="B64" s="3"/>
      <c r="C64" s="3"/>
      <c r="D64" s="3"/>
      <c r="E64" s="3" t="s">
        <v>170</v>
      </c>
      <c r="F64" s="3"/>
      <c r="G64" s="3"/>
      <c r="H64" s="3"/>
      <c r="I64" s="3" t="s">
        <v>172</v>
      </c>
      <c r="J64" s="3"/>
      <c r="K64" s="3"/>
      <c r="L64" s="3"/>
    </row>
    <row r="125" spans="1:20" x14ac:dyDescent="0.25">
      <c r="A125" s="12"/>
      <c r="B125" s="12"/>
      <c r="C125" s="12"/>
      <c r="D125" s="12"/>
      <c r="I125" s="12"/>
      <c r="J125" s="12"/>
      <c r="K125" s="12"/>
      <c r="L125" s="12"/>
      <c r="Q125" s="12"/>
      <c r="R125" s="12"/>
      <c r="S125" s="12"/>
      <c r="T125" s="12"/>
    </row>
  </sheetData>
  <mergeCells count="24">
    <mergeCell ref="K6:K10"/>
    <mergeCell ref="L6:L10"/>
    <mergeCell ref="A63:D63"/>
    <mergeCell ref="A64:D64"/>
    <mergeCell ref="E63:H63"/>
    <mergeCell ref="E64:H64"/>
    <mergeCell ref="I63:L63"/>
    <mergeCell ref="I64:L64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2024-01-30T12:28:46Z</dcterms:created>
  <dcterms:modified xsi:type="dcterms:W3CDTF">2024-01-30T12:28:48Z</dcterms:modified>
</cp:coreProperties>
</file>